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136" documentId="8_{9BF23CD5-AA5B-42D8-9B7B-2E4F67E41BD7}" xr6:coauthVersionLast="47" xr6:coauthVersionMax="47" xr10:uidLastSave="{001E6879-5EF9-4A4E-B937-DA2005A55700}"/>
  <bookViews>
    <workbookView xWindow="-108" yWindow="-108" windowWidth="23256" windowHeight="12456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_xlnm._FilterDatabase" localSheetId="0" hidden="1">'2025'!$A$1:$G$32</definedName>
    <definedName name="Data_Status">[1]Parameters!$B$10:$D$10</definedName>
    <definedName name="LookUp_DataThis">'[1]RPT-DataThis'!$B$5:$AE$341</definedName>
    <definedName name="_xlnm.Print_Area" localSheetId="1">Statistics!$A$1:$M$35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N32" i="1"/>
  <c r="P16" i="1"/>
  <c r="X31" i="1"/>
  <c r="P31" i="1"/>
  <c r="P30" i="1"/>
  <c r="X30" i="1" s="1"/>
  <c r="P29" i="1"/>
  <c r="X29" i="1" s="1"/>
  <c r="P28" i="1"/>
  <c r="X28" i="1" s="1"/>
  <c r="X27" i="1"/>
  <c r="P27" i="1"/>
  <c r="X26" i="1"/>
  <c r="P26" i="1"/>
  <c r="P25" i="1"/>
  <c r="X25" i="1" s="1"/>
  <c r="P24" i="1"/>
  <c r="X24" i="1" s="1"/>
  <c r="X23" i="1"/>
  <c r="P23" i="1"/>
  <c r="X22" i="1"/>
  <c r="P22" i="1"/>
  <c r="P21" i="1"/>
  <c r="X21" i="1" s="1"/>
  <c r="P20" i="1"/>
  <c r="X20" i="1" s="1"/>
  <c r="X19" i="1"/>
  <c r="P19" i="1"/>
  <c r="X18" i="1"/>
  <c r="P18" i="1"/>
  <c r="P17" i="1"/>
  <c r="X17" i="1" s="1"/>
  <c r="X16" i="1"/>
  <c r="X15" i="1"/>
  <c r="P15" i="1"/>
  <c r="X14" i="1"/>
  <c r="P14" i="1"/>
  <c r="P13" i="1"/>
  <c r="X13" i="1" s="1"/>
  <c r="P12" i="1"/>
  <c r="X12" i="1" s="1"/>
  <c r="X11" i="1"/>
  <c r="P11" i="1"/>
  <c r="X10" i="1"/>
  <c r="P10" i="1"/>
  <c r="P9" i="1"/>
  <c r="X9" i="1" s="1"/>
  <c r="P8" i="1"/>
  <c r="X8" i="1" s="1"/>
  <c r="X7" i="1"/>
  <c r="P7" i="1"/>
  <c r="X6" i="1"/>
  <c r="P6" i="1"/>
  <c r="P5" i="1"/>
  <c r="X5" i="1" s="1"/>
  <c r="P4" i="1"/>
  <c r="X4" i="1" s="1"/>
  <c r="F32" i="1" l="1"/>
  <c r="S32" i="1"/>
  <c r="G32" i="1"/>
  <c r="D32" i="1"/>
  <c r="E32" i="1"/>
  <c r="I32" i="1"/>
  <c r="J32" i="1"/>
  <c r="K32" i="1"/>
  <c r="L32" i="1"/>
  <c r="M32" i="1"/>
  <c r="U32" i="1"/>
  <c r="V32" i="1"/>
  <c r="R32" i="1"/>
  <c r="Y32" i="1"/>
  <c r="X32" i="1" l="1"/>
</calcChain>
</file>

<file path=xl/sharedStrings.xml><?xml version="1.0" encoding="utf-8"?>
<sst xmlns="http://schemas.openxmlformats.org/spreadsheetml/2006/main" count="202" uniqueCount="93">
  <si>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</si>
  <si>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</si>
  <si>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</si>
  <si>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</si>
  <si>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</si>
  <si>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</si>
  <si>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</si>
  <si>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</si>
  <si>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</si>
  <si>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</si>
  <si>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</si>
  <si>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</si>
  <si>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</si>
  <si>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</si>
  <si>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</si>
  <si>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</si>
  <si>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</si>
  <si>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</si>
  <si>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</si>
  <si>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</si>
  <si>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</si>
  <si>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</si>
  <si>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</si>
  <si>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</si>
  <si>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</si>
  <si>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</si>
  <si>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</si>
  <si>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</si>
  <si>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</si>
  <si>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</si>
  <si>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</si>
  <si>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050060</t>
  </si>
  <si>
    <t>Anstey</t>
  </si>
  <si>
    <t>050080</t>
  </si>
  <si>
    <t>Ardeley</t>
  </si>
  <si>
    <t>050110</t>
  </si>
  <si>
    <t>Ashwell</t>
  </si>
  <si>
    <t>050120</t>
  </si>
  <si>
    <t>Aspenden</t>
  </si>
  <si>
    <t>050160</t>
  </si>
  <si>
    <t>Baldock</t>
  </si>
  <si>
    <t>050171</t>
  </si>
  <si>
    <t>Barkway</t>
  </si>
  <si>
    <t>050180</t>
  </si>
  <si>
    <t>Barley</t>
  </si>
  <si>
    <t>050360</t>
  </si>
  <si>
    <t>Benington</t>
  </si>
  <si>
    <t>050530</t>
  </si>
  <si>
    <t>Brent Pelham</t>
  </si>
  <si>
    <t>050581</t>
  </si>
  <si>
    <t>Bygrave</t>
  </si>
  <si>
    <t>050711</t>
  </si>
  <si>
    <t>Clothall</t>
  </si>
  <si>
    <t>050770</t>
  </si>
  <si>
    <t>Cottered</t>
  </si>
  <si>
    <t>051070</t>
  </si>
  <si>
    <t>Hormead with Wyddial</t>
  </si>
  <si>
    <t>051270</t>
  </si>
  <si>
    <t>Hinxworth</t>
  </si>
  <si>
    <t>051400</t>
  </si>
  <si>
    <t>Kelshall</t>
  </si>
  <si>
    <t>051501</t>
  </si>
  <si>
    <t>Buntingford with Layston</t>
  </si>
  <si>
    <t>051781</t>
  </si>
  <si>
    <t>Meesden</t>
  </si>
  <si>
    <t>051880</t>
  </si>
  <si>
    <t>Newnham</t>
  </si>
  <si>
    <t>051885</t>
  </si>
  <si>
    <t>Reed &amp; Buckland</t>
  </si>
  <si>
    <t>052150</t>
  </si>
  <si>
    <t>Royston</t>
  </si>
  <si>
    <t>052151</t>
  </si>
  <si>
    <t>Rushden</t>
  </si>
  <si>
    <t>052270</t>
  </si>
  <si>
    <t>Sandon</t>
  </si>
  <si>
    <t>052540</t>
  </si>
  <si>
    <t>Therfield</t>
  </si>
  <si>
    <t>052551</t>
  </si>
  <si>
    <t>Throcking</t>
  </si>
  <si>
    <t>052660</t>
  </si>
  <si>
    <t>Walkern</t>
  </si>
  <si>
    <t>052670</t>
  </si>
  <si>
    <t>Wallington</t>
  </si>
  <si>
    <t>052830</t>
  </si>
  <si>
    <t>Westmill</t>
  </si>
  <si>
    <t>052840</t>
  </si>
  <si>
    <t>Weston</t>
  </si>
  <si>
    <t>Layston with Buntingford</t>
  </si>
  <si>
    <t>2025 Parish Share - Buntingford Deanery</t>
  </si>
  <si>
    <t>Parish Share 2025 £</t>
  </si>
  <si>
    <t>Parish Share 2024</t>
  </si>
  <si>
    <t>Royston and Kingswood Benefice curate housing tbc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</si>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</sst>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3" fontId="8" fillId="0" borderId="0" xfId="0" applyNumberFormat="1" applyFont="1"/>
    <xf numFmtId="3" fontId="5" fillId="0" borderId="0" xfId="0" applyNumberFormat="1" applyFont="1"/>
    <xf numFmtId="1" fontId="6" fillId="2" borderId="1" xfId="0" applyNumberFormat="1" applyFont="1" applyFill="1" applyBorder="1"/>
    <xf numFmtId="2" fontId="6" fillId="4" borderId="1" xfId="0" applyNumberFormat="1" applyFont="1" applyFill="1" applyBorder="1"/>
    <xf numFmtId="3" fontId="8" fillId="3" borderId="0" xfId="0" applyNumberFormat="1" applyFont="1" applyFill="1"/>
    <xf numFmtId="3" fontId="1" fillId="0" borderId="1" xfId="0" applyNumberFormat="1" applyFont="1" applyBorder="1"/>
    <xf numFmtId="2" fontId="6" fillId="0" borderId="0" xfId="0" applyNumberFormat="1" applyFont="1"/>
    <xf numFmtId="2" fontId="6" fillId="2" borderId="0" xfId="0" applyNumberFormat="1" applyFont="1" applyFill="1"/>
    <xf numFmtId="2" fontId="6" fillId="4" borderId="7" xfId="0" applyNumberFormat="1" applyFont="1" applyFill="1" applyBorder="1"/>
    <xf numFmtId="2" fontId="6" fillId="4" borderId="8" xfId="0" applyNumberFormat="1" applyFont="1" applyFill="1" applyBorder="1"/>
    <xf numFmtId="3" fontId="1" fillId="4" borderId="9" xfId="0" applyNumberFormat="1" applyFont="1" applyFill="1" applyBorder="1"/>
    <xf numFmtId="2" fontId="6" fillId="4" borderId="0" xfId="0" applyNumberFormat="1" applyFont="1" applyFill="1"/>
    <xf numFmtId="3" fontId="1" fillId="4" borderId="2" xfId="0" applyNumberFormat="1" applyFont="1" applyFill="1" applyBorder="1"/>
    <xf numFmtId="2" fontId="6" fillId="4" borderId="10" xfId="0" applyNumberFormat="1" applyFont="1" applyFill="1" applyBorder="1"/>
    <xf numFmtId="2" fontId="6" fillId="4" borderId="11" xfId="0" applyNumberFormat="1" applyFont="1" applyFill="1" applyBorder="1"/>
    <xf numFmtId="3" fontId="1" fillId="4" borderId="12" xfId="0" applyNumberFormat="1" applyFont="1" applyFill="1" applyBorder="1"/>
    <xf numFmtId="3" fontId="1" fillId="7" borderId="13" xfId="0" applyNumberFormat="1" applyFont="1" applyFill="1" applyBorder="1"/>
    <xf numFmtId="3" fontId="1" fillId="7" borderId="14" xfId="0" applyNumberFormat="1" applyFont="1" applyFill="1" applyBorder="1"/>
    <xf numFmtId="3" fontId="1" fillId="7" borderId="15" xfId="0" applyNumberFormat="1" applyFont="1" applyFill="1" applyBorder="1"/>
    <xf numFmtId="165" fontId="6" fillId="5" borderId="7" xfId="0" applyNumberFormat="1" applyFont="1" applyFill="1" applyBorder="1"/>
    <xf numFmtId="165" fontId="6" fillId="5" borderId="9" xfId="0" applyNumberFormat="1" applyFont="1" applyFill="1" applyBorder="1"/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5" borderId="10" xfId="0" applyNumberFormat="1" applyFont="1" applyFill="1" applyBorder="1"/>
    <xf numFmtId="165" fontId="6" fillId="5" borderId="12" xfId="0" applyNumberFormat="1" applyFont="1" applyFill="1" applyBorder="1"/>
    <xf numFmtId="165" fontId="6" fillId="6" borderId="7" xfId="0" applyNumberFormat="1" applyFont="1" applyFill="1" applyBorder="1"/>
    <xf numFmtId="165" fontId="6" fillId="6" borderId="9" xfId="0" applyNumberFormat="1" applyFont="1" applyFill="1" applyBorder="1"/>
    <xf numFmtId="165" fontId="6" fillId="6" borderId="1" xfId="0" applyNumberFormat="1" applyFont="1" applyFill="1" applyBorder="1"/>
    <xf numFmtId="165" fontId="6" fillId="6" borderId="10" xfId="0" applyNumberFormat="1" applyFont="1" applyFill="1" applyBorder="1"/>
    <xf numFmtId="165" fontId="6" fillId="6" borderId="12" xfId="0" applyNumberFormat="1" applyFont="1" applyFill="1" applyBorder="1"/>
    <xf numFmtId="3" fontId="1" fillId="0" borderId="7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1" fillId="0" borderId="10" xfId="0" applyNumberFormat="1" applyFont="1" applyBorder="1"/>
    <xf numFmtId="3" fontId="0" fillId="0" borderId="12" xfId="0" applyNumberFormat="1" applyBorder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tabSelected="1" zoomScaleNormal="100" workbookViewId="0">
      <pane xSplit="2" ySplit="3" topLeftCell="K9" activePane="bottomRight" state="frozen"/>
      <selection pane="topRight" activeCell="E1" sqref="E1"/>
      <selection pane="bottomLeft" activeCell="A12" sqref="A12"/>
      <selection pane="bottomRight" activeCell="P33" sqref="P33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664062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664062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8" t="s">
        <v>88</v>
      </c>
    </row>
    <row r="2" spans="1:26" ht="18" x14ac:dyDescent="0.35">
      <c r="B2" s="18" t="s">
        <v>1</v>
      </c>
      <c r="D2" s="75" t="s">
        <v>0</v>
      </c>
      <c r="E2" s="76"/>
      <c r="F2" s="76"/>
      <c r="G2" s="77"/>
      <c r="I2" s="75" t="s">
        <v>2</v>
      </c>
      <c r="J2" s="78"/>
      <c r="K2" s="78"/>
      <c r="L2" s="78"/>
      <c r="M2" s="78"/>
      <c r="N2" s="79"/>
      <c r="O2" s="16"/>
      <c r="P2" s="39" t="s">
        <v>30</v>
      </c>
      <c r="Q2" s="16"/>
      <c r="R2" s="34" t="s">
        <v>23</v>
      </c>
      <c r="S2" s="35"/>
      <c r="U2" s="75" t="s">
        <v>21</v>
      </c>
      <c r="V2" s="79"/>
      <c r="X2" s="34" t="s">
        <v>24</v>
      </c>
      <c r="Y2" s="36"/>
    </row>
    <row r="3" spans="1:26" ht="55.5" customHeight="1" x14ac:dyDescent="0.3">
      <c r="A3" t="s">
        <v>13</v>
      </c>
      <c r="B3" t="s">
        <v>1</v>
      </c>
      <c r="D3" s="22" t="s">
        <v>16</v>
      </c>
      <c r="E3" s="23" t="s">
        <v>17</v>
      </c>
      <c r="F3" s="23" t="s">
        <v>27</v>
      </c>
      <c r="G3" s="24" t="s">
        <v>18</v>
      </c>
      <c r="H3" s="1"/>
      <c r="I3" s="25" t="s">
        <v>4</v>
      </c>
      <c r="J3" s="26" t="s">
        <v>3</v>
      </c>
      <c r="K3" s="26" t="s">
        <v>5</v>
      </c>
      <c r="L3" s="26" t="s">
        <v>92</v>
      </c>
      <c r="M3" s="27" t="s">
        <v>12</v>
      </c>
      <c r="N3" s="28" t="s">
        <v>14</v>
      </c>
      <c r="O3" s="1"/>
      <c r="P3" s="29" t="s">
        <v>29</v>
      </c>
      <c r="Q3" s="1"/>
      <c r="R3" s="30" t="s">
        <v>22</v>
      </c>
      <c r="S3" s="31" t="s">
        <v>28</v>
      </c>
      <c r="U3" s="32" t="s">
        <v>19</v>
      </c>
      <c r="V3" s="33" t="s">
        <v>20</v>
      </c>
      <c r="X3" s="37" t="s">
        <v>89</v>
      </c>
      <c r="Y3" s="38" t="s">
        <v>90</v>
      </c>
    </row>
    <row r="4" spans="1:26" ht="15.6" x14ac:dyDescent="0.3">
      <c r="A4" s="9" t="s">
        <v>31</v>
      </c>
      <c r="B4" s="9" t="s">
        <v>32</v>
      </c>
      <c r="C4" s="46">
        <v>0.21</v>
      </c>
      <c r="D4" s="48">
        <v>0.21</v>
      </c>
      <c r="E4" s="49"/>
      <c r="F4" s="49"/>
      <c r="G4" s="50">
        <v>8023.6484999999993</v>
      </c>
      <c r="I4" s="42">
        <v>18.433333333333334</v>
      </c>
      <c r="J4" s="47">
        <v>0.85</v>
      </c>
      <c r="K4" s="10">
        <v>12</v>
      </c>
      <c r="L4" s="11">
        <v>3281</v>
      </c>
      <c r="M4" s="12">
        <v>0</v>
      </c>
      <c r="N4" s="13">
        <v>3281</v>
      </c>
      <c r="O4" s="17"/>
      <c r="P4" s="56">
        <f t="shared" ref="P4:P31" si="0">N4+G4</f>
        <v>11304.648499999999</v>
      </c>
      <c r="Q4" s="17"/>
      <c r="R4" s="59"/>
      <c r="S4" s="60"/>
      <c r="T4" s="14"/>
      <c r="U4" s="65" t="s">
        <v>15</v>
      </c>
      <c r="V4" s="66" t="s">
        <v>15</v>
      </c>
      <c r="W4" s="9"/>
      <c r="X4" s="70">
        <f t="shared" ref="X4:X31" si="1">SUM(P4:V4)</f>
        <v>11304.648499999999</v>
      </c>
      <c r="Y4" s="71">
        <v>11794.32</v>
      </c>
      <c r="Z4" s="2"/>
    </row>
    <row r="5" spans="1:26" ht="15.6" x14ac:dyDescent="0.3">
      <c r="A5" s="9" t="s">
        <v>33</v>
      </c>
      <c r="B5" s="9" t="s">
        <v>34</v>
      </c>
      <c r="C5" s="46">
        <v>0.18</v>
      </c>
      <c r="D5" s="43">
        <v>0.18</v>
      </c>
      <c r="E5" s="51"/>
      <c r="F5" s="51"/>
      <c r="G5" s="52">
        <v>6877.4129999999996</v>
      </c>
      <c r="I5" s="42">
        <v>29.866666666666667</v>
      </c>
      <c r="J5" s="47">
        <v>1.238</v>
      </c>
      <c r="K5" s="10">
        <v>37</v>
      </c>
      <c r="L5" s="11">
        <v>10116.087813372418</v>
      </c>
      <c r="M5" s="12">
        <v>0</v>
      </c>
      <c r="N5" s="13">
        <v>10116.087813372418</v>
      </c>
      <c r="O5" s="17"/>
      <c r="P5" s="57">
        <f t="shared" si="0"/>
        <v>16993.500813372419</v>
      </c>
      <c r="Q5" s="17"/>
      <c r="R5" s="61"/>
      <c r="S5" s="62">
        <v>712.85962500000005</v>
      </c>
      <c r="T5" s="14"/>
      <c r="U5" s="67" t="s">
        <v>15</v>
      </c>
      <c r="V5" s="15" t="s">
        <v>15</v>
      </c>
      <c r="W5" s="9"/>
      <c r="X5" s="45">
        <f t="shared" si="1"/>
        <v>17706.36043837242</v>
      </c>
      <c r="Y5" s="72">
        <v>16709.0013</v>
      </c>
      <c r="Z5" s="2"/>
    </row>
    <row r="6" spans="1:26" ht="15.6" x14ac:dyDescent="0.3">
      <c r="A6" s="9" t="s">
        <v>35</v>
      </c>
      <c r="B6" s="9" t="s">
        <v>36</v>
      </c>
      <c r="C6" s="46">
        <v>1</v>
      </c>
      <c r="D6" s="43">
        <v>1</v>
      </c>
      <c r="E6" s="51"/>
      <c r="F6" s="51"/>
      <c r="G6" s="52">
        <v>38207.85</v>
      </c>
      <c r="I6" s="42">
        <v>77</v>
      </c>
      <c r="J6" s="47">
        <v>1.5</v>
      </c>
      <c r="K6" s="10">
        <v>116</v>
      </c>
      <c r="L6" s="11">
        <v>31715.302333816231</v>
      </c>
      <c r="M6" s="12">
        <v>0</v>
      </c>
      <c r="N6" s="13">
        <v>31715.302333816231</v>
      </c>
      <c r="O6" s="17"/>
      <c r="P6" s="57">
        <f t="shared" si="0"/>
        <v>69923.152333816222</v>
      </c>
      <c r="Q6" s="17"/>
      <c r="R6" s="61"/>
      <c r="S6" s="62"/>
      <c r="T6" s="14"/>
      <c r="U6" s="67" t="s">
        <v>15</v>
      </c>
      <c r="V6" s="15" t="s">
        <v>15</v>
      </c>
      <c r="W6" s="9"/>
      <c r="X6" s="45">
        <f t="shared" si="1"/>
        <v>69923.152333816222</v>
      </c>
      <c r="Y6" s="72">
        <v>69331.585034999996</v>
      </c>
      <c r="Z6" s="2"/>
    </row>
    <row r="7" spans="1:26" ht="15.6" x14ac:dyDescent="0.3">
      <c r="A7" s="9" t="s">
        <v>37</v>
      </c>
      <c r="B7" s="9" t="s">
        <v>38</v>
      </c>
      <c r="C7" s="46">
        <v>0.38</v>
      </c>
      <c r="D7" s="43">
        <v>0.38</v>
      </c>
      <c r="E7" s="51"/>
      <c r="F7" s="51"/>
      <c r="G7" s="52">
        <v>14519</v>
      </c>
      <c r="I7" s="42">
        <v>11</v>
      </c>
      <c r="J7" s="47">
        <v>1</v>
      </c>
      <c r="K7" s="10">
        <v>11</v>
      </c>
      <c r="L7" s="11">
        <v>3007.485566137746</v>
      </c>
      <c r="M7" s="12">
        <v>0</v>
      </c>
      <c r="N7" s="13">
        <v>3007.485566137746</v>
      </c>
      <c r="O7" s="17"/>
      <c r="P7" s="57">
        <f t="shared" si="0"/>
        <v>17526.485566137744</v>
      </c>
      <c r="Q7" s="17"/>
      <c r="R7" s="61"/>
      <c r="S7" s="62"/>
      <c r="T7" s="14"/>
      <c r="U7" s="67" t="s">
        <v>15</v>
      </c>
      <c r="V7" s="15" t="s">
        <v>15</v>
      </c>
      <c r="W7" s="9"/>
      <c r="X7" s="45">
        <f t="shared" si="1"/>
        <v>17526.485566137744</v>
      </c>
      <c r="Y7" s="72">
        <v>17032</v>
      </c>
      <c r="Z7" s="2"/>
    </row>
    <row r="8" spans="1:26" ht="15.6" x14ac:dyDescent="0.3">
      <c r="A8" s="9" t="s">
        <v>39</v>
      </c>
      <c r="B8" s="9" t="s">
        <v>40</v>
      </c>
      <c r="C8" s="46">
        <v>0.9</v>
      </c>
      <c r="D8" s="43">
        <v>0.9</v>
      </c>
      <c r="E8" s="51"/>
      <c r="F8" s="51"/>
      <c r="G8" s="52">
        <v>34387.065000000002</v>
      </c>
      <c r="I8" s="42">
        <v>77.066666666666663</v>
      </c>
      <c r="J8" s="47">
        <v>1.3</v>
      </c>
      <c r="K8" s="10">
        <v>100</v>
      </c>
      <c r="L8" s="11">
        <v>27340.77787397951</v>
      </c>
      <c r="M8" s="12">
        <v>0</v>
      </c>
      <c r="N8" s="13">
        <v>27340.77787397951</v>
      </c>
      <c r="O8" s="17"/>
      <c r="P8" s="57">
        <f t="shared" si="0"/>
        <v>61727.842873979513</v>
      </c>
      <c r="Q8" s="17"/>
      <c r="R8" s="61"/>
      <c r="S8" s="62"/>
      <c r="T8" s="14"/>
      <c r="U8" s="67" t="s">
        <v>15</v>
      </c>
      <c r="V8" s="15" t="s">
        <v>15</v>
      </c>
      <c r="W8" s="9"/>
      <c r="X8" s="45">
        <f t="shared" si="1"/>
        <v>61727.842873979513</v>
      </c>
      <c r="Y8" s="72">
        <v>61684.800000000003</v>
      </c>
      <c r="Z8" s="2"/>
    </row>
    <row r="9" spans="1:26" ht="15.6" x14ac:dyDescent="0.3">
      <c r="A9" s="9" t="s">
        <v>41</v>
      </c>
      <c r="B9" s="9" t="s">
        <v>42</v>
      </c>
      <c r="C9" s="46">
        <v>0.33333333333333331</v>
      </c>
      <c r="D9" s="43">
        <v>0.33333333333333331</v>
      </c>
      <c r="E9" s="51"/>
      <c r="F9" s="51"/>
      <c r="G9" s="52">
        <v>12735.949999999999</v>
      </c>
      <c r="I9" s="42">
        <v>25.400000000000002</v>
      </c>
      <c r="J9" s="47">
        <v>1.25</v>
      </c>
      <c r="K9" s="10">
        <v>32</v>
      </c>
      <c r="L9" s="11">
        <v>8749.0489196734434</v>
      </c>
      <c r="M9" s="12">
        <v>-431.54802342344192</v>
      </c>
      <c r="N9" s="13">
        <v>8317.5008962500015</v>
      </c>
      <c r="O9" s="17"/>
      <c r="P9" s="57">
        <f t="shared" si="0"/>
        <v>21053.45089625</v>
      </c>
      <c r="Q9" s="17"/>
      <c r="R9" s="61"/>
      <c r="S9" s="62"/>
      <c r="T9" s="14"/>
      <c r="U9" s="67" t="s">
        <v>15</v>
      </c>
      <c r="V9" s="15" t="s">
        <v>15</v>
      </c>
      <c r="W9" s="9"/>
      <c r="X9" s="45">
        <f t="shared" si="1"/>
        <v>21053.45089625</v>
      </c>
      <c r="Y9" s="72">
        <v>19319.280791120218</v>
      </c>
      <c r="Z9" s="2"/>
    </row>
    <row r="10" spans="1:26" ht="15.6" x14ac:dyDescent="0.3">
      <c r="A10" s="9" t="s">
        <v>43</v>
      </c>
      <c r="B10" s="9" t="s">
        <v>44</v>
      </c>
      <c r="C10" s="46">
        <v>0.33333333333333331</v>
      </c>
      <c r="D10" s="43">
        <v>0.33333333333333331</v>
      </c>
      <c r="E10" s="51"/>
      <c r="F10" s="51"/>
      <c r="G10" s="52">
        <v>12735.949999999999</v>
      </c>
      <c r="I10" s="42">
        <v>19.266666666666666</v>
      </c>
      <c r="J10" s="47">
        <v>1.25</v>
      </c>
      <c r="K10" s="10">
        <v>24</v>
      </c>
      <c r="L10" s="11">
        <v>6561.786689755083</v>
      </c>
      <c r="M10" s="12">
        <v>-113.73668975508281</v>
      </c>
      <c r="N10" s="13">
        <v>6448.05</v>
      </c>
      <c r="O10" s="17"/>
      <c r="P10" s="57">
        <f t="shared" si="0"/>
        <v>19184</v>
      </c>
      <c r="Q10" s="17"/>
      <c r="R10" s="61"/>
      <c r="S10" s="62"/>
      <c r="T10" s="14"/>
      <c r="U10" s="67" t="s">
        <v>15</v>
      </c>
      <c r="V10" s="15" t="s">
        <v>15</v>
      </c>
      <c r="W10" s="9"/>
      <c r="X10" s="45">
        <f t="shared" si="1"/>
        <v>19184</v>
      </c>
      <c r="Y10" s="72">
        <v>17538.851366120216</v>
      </c>
      <c r="Z10" s="2"/>
    </row>
    <row r="11" spans="1:26" ht="15.6" x14ac:dyDescent="0.3">
      <c r="A11" s="9" t="s">
        <v>45</v>
      </c>
      <c r="B11" s="9" t="s">
        <v>46</v>
      </c>
      <c r="C11" s="46">
        <v>0.23</v>
      </c>
      <c r="D11" s="43">
        <v>0.23</v>
      </c>
      <c r="E11" s="51"/>
      <c r="F11" s="51"/>
      <c r="G11" s="52">
        <v>8787.8055000000004</v>
      </c>
      <c r="I11" s="42">
        <v>26.266666666666666</v>
      </c>
      <c r="J11" s="47">
        <v>1.238</v>
      </c>
      <c r="K11" s="10">
        <v>33</v>
      </c>
      <c r="L11" s="11">
        <v>9022.456698413238</v>
      </c>
      <c r="M11" s="12">
        <v>108.94330158676166</v>
      </c>
      <c r="N11" s="13">
        <v>9131.4</v>
      </c>
      <c r="O11" s="17"/>
      <c r="P11" s="57">
        <f t="shared" si="0"/>
        <v>17919.2055</v>
      </c>
      <c r="Q11" s="17"/>
      <c r="R11" s="61"/>
      <c r="S11" s="62">
        <v>712.85962500000005</v>
      </c>
      <c r="T11" s="14"/>
      <c r="U11" s="67" t="s">
        <v>15</v>
      </c>
      <c r="V11" s="15" t="s">
        <v>15</v>
      </c>
      <c r="W11" s="9"/>
      <c r="X11" s="45">
        <f t="shared" si="1"/>
        <v>18632.065125000001</v>
      </c>
      <c r="Y11" s="72">
        <v>18143.16</v>
      </c>
      <c r="Z11" s="2"/>
    </row>
    <row r="12" spans="1:26" ht="15.6" x14ac:dyDescent="0.3">
      <c r="A12" s="9" t="s">
        <v>47</v>
      </c>
      <c r="B12" s="9" t="s">
        <v>48</v>
      </c>
      <c r="C12" s="46">
        <v>0.13</v>
      </c>
      <c r="D12" s="43">
        <v>0.13</v>
      </c>
      <c r="E12" s="51"/>
      <c r="F12" s="51"/>
      <c r="G12" s="52">
        <v>4967.0204999999996</v>
      </c>
      <c r="I12" s="42">
        <v>16</v>
      </c>
      <c r="J12" s="47">
        <v>0.9</v>
      </c>
      <c r="K12" s="10">
        <v>15</v>
      </c>
      <c r="L12" s="11">
        <v>4101</v>
      </c>
      <c r="M12" s="12">
        <v>0</v>
      </c>
      <c r="N12" s="13">
        <v>4101</v>
      </c>
      <c r="O12" s="17"/>
      <c r="P12" s="57">
        <f t="shared" si="0"/>
        <v>9068.0204999999987</v>
      </c>
      <c r="Q12" s="17"/>
      <c r="R12" s="61"/>
      <c r="S12" s="62"/>
      <c r="T12" s="14"/>
      <c r="U12" s="67" t="s">
        <v>15</v>
      </c>
      <c r="V12" s="15" t="s">
        <v>15</v>
      </c>
      <c r="W12" s="9"/>
      <c r="X12" s="45">
        <f t="shared" si="1"/>
        <v>9068.0204999999987</v>
      </c>
      <c r="Y12" s="72">
        <v>9627.9599999999991</v>
      </c>
      <c r="Z12" s="2"/>
    </row>
    <row r="13" spans="1:26" ht="15.6" x14ac:dyDescent="0.3">
      <c r="A13" s="9" t="s">
        <v>49</v>
      </c>
      <c r="B13" s="9" t="s">
        <v>50</v>
      </c>
      <c r="C13" s="46">
        <v>0.1</v>
      </c>
      <c r="D13" s="43">
        <v>0.1</v>
      </c>
      <c r="E13" s="51"/>
      <c r="F13" s="51"/>
      <c r="G13" s="52">
        <v>3820.7849999999999</v>
      </c>
      <c r="I13" s="42">
        <v>14.866666666666667</v>
      </c>
      <c r="J13" s="47">
        <v>0.5</v>
      </c>
      <c r="K13" s="10">
        <v>7</v>
      </c>
      <c r="L13" s="11">
        <v>1913.8544511785658</v>
      </c>
      <c r="M13" s="12">
        <v>122.26948132143389</v>
      </c>
      <c r="N13" s="13">
        <v>2036.1239324999997</v>
      </c>
      <c r="O13" s="17"/>
      <c r="P13" s="57">
        <f t="shared" si="0"/>
        <v>5856.9089324999995</v>
      </c>
      <c r="Q13" s="17"/>
      <c r="R13" s="61"/>
      <c r="S13" s="62"/>
      <c r="T13" s="14"/>
      <c r="U13" s="67" t="s">
        <v>15</v>
      </c>
      <c r="V13" s="15" t="s">
        <v>15</v>
      </c>
      <c r="W13" s="9"/>
      <c r="X13" s="45">
        <f t="shared" si="1"/>
        <v>5856.9089324999995</v>
      </c>
      <c r="Y13" s="72">
        <v>5852.4883499999996</v>
      </c>
      <c r="Z13" s="2"/>
    </row>
    <row r="14" spans="1:26" ht="15.6" x14ac:dyDescent="0.3">
      <c r="A14" s="9" t="s">
        <v>51</v>
      </c>
      <c r="B14" s="9" t="s">
        <v>52</v>
      </c>
      <c r="C14" s="46">
        <v>0.13</v>
      </c>
      <c r="D14" s="43">
        <v>0.13</v>
      </c>
      <c r="E14" s="51"/>
      <c r="F14" s="51"/>
      <c r="G14" s="52">
        <v>4967.0204999999996</v>
      </c>
      <c r="I14" s="42">
        <v>20.466666666666669</v>
      </c>
      <c r="J14" s="47">
        <v>0.5</v>
      </c>
      <c r="K14" s="10">
        <v>10</v>
      </c>
      <c r="L14" s="11">
        <v>2734.0777873979509</v>
      </c>
      <c r="M14" s="12">
        <v>-517.51531864795061</v>
      </c>
      <c r="N14" s="13">
        <v>2216.5624687500003</v>
      </c>
      <c r="O14" s="17"/>
      <c r="P14" s="57">
        <f t="shared" si="0"/>
        <v>7183.58296875</v>
      </c>
      <c r="Q14" s="17"/>
      <c r="R14" s="61"/>
      <c r="S14" s="62"/>
      <c r="T14" s="14"/>
      <c r="U14" s="67" t="s">
        <v>15</v>
      </c>
      <c r="V14" s="15" t="s">
        <v>15</v>
      </c>
      <c r="W14" s="9"/>
      <c r="X14" s="45">
        <f t="shared" si="1"/>
        <v>7183.58296875</v>
      </c>
      <c r="Y14" s="72">
        <v>6932.9718750000002</v>
      </c>
      <c r="Z14" s="2"/>
    </row>
    <row r="15" spans="1:26" ht="15.6" x14ac:dyDescent="0.3">
      <c r="A15" s="9" t="s">
        <v>53</v>
      </c>
      <c r="B15" s="9" t="s">
        <v>54</v>
      </c>
      <c r="C15" s="46">
        <v>0.16</v>
      </c>
      <c r="D15" s="43">
        <v>0.16</v>
      </c>
      <c r="E15" s="51"/>
      <c r="F15" s="51"/>
      <c r="G15" s="52">
        <v>6113.2560000000003</v>
      </c>
      <c r="I15" s="42">
        <v>14.266666666666667</v>
      </c>
      <c r="J15" s="47">
        <v>1.238</v>
      </c>
      <c r="K15" s="10">
        <v>18</v>
      </c>
      <c r="L15" s="11">
        <v>4921.3400173163118</v>
      </c>
      <c r="M15" s="12">
        <v>12.09554918368849</v>
      </c>
      <c r="N15" s="13">
        <v>4933.4355665000003</v>
      </c>
      <c r="O15" s="17"/>
      <c r="P15" s="57">
        <f t="shared" si="0"/>
        <v>11046.691566500001</v>
      </c>
      <c r="Q15" s="17"/>
      <c r="R15" s="61"/>
      <c r="S15" s="62">
        <v>712.85962500000005</v>
      </c>
      <c r="T15" s="14"/>
      <c r="U15" s="67" t="s">
        <v>15</v>
      </c>
      <c r="V15" s="15" t="s">
        <v>15</v>
      </c>
      <c r="W15" s="9"/>
      <c r="X15" s="45">
        <f t="shared" si="1"/>
        <v>11759.551191500002</v>
      </c>
      <c r="Y15" s="72">
        <v>11127.81007</v>
      </c>
      <c r="Z15" s="2"/>
    </row>
    <row r="16" spans="1:26" ht="15.6" x14ac:dyDescent="0.3">
      <c r="A16" s="9" t="s">
        <v>55</v>
      </c>
      <c r="B16" s="9" t="s">
        <v>56</v>
      </c>
      <c r="C16" s="46">
        <v>0.57999999999999996</v>
      </c>
      <c r="D16" s="43">
        <v>0.57999999999999996</v>
      </c>
      <c r="E16" s="51"/>
      <c r="F16" s="51"/>
      <c r="G16" s="52">
        <v>22160.552999999996</v>
      </c>
      <c r="I16" s="42">
        <v>33</v>
      </c>
      <c r="J16" s="47">
        <v>1</v>
      </c>
      <c r="K16" s="10">
        <v>33</v>
      </c>
      <c r="L16" s="11">
        <v>9023</v>
      </c>
      <c r="M16" s="12">
        <v>0</v>
      </c>
      <c r="N16" s="13">
        <v>9023</v>
      </c>
      <c r="O16" s="17"/>
      <c r="P16" s="57">
        <f>N16+G16-1</f>
        <v>31182.552999999996</v>
      </c>
      <c r="Q16" s="17"/>
      <c r="R16" s="61"/>
      <c r="S16" s="62"/>
      <c r="T16" s="14"/>
      <c r="U16" s="67" t="s">
        <v>15</v>
      </c>
      <c r="V16" s="15" t="s">
        <v>15</v>
      </c>
      <c r="W16" s="9"/>
      <c r="X16" s="45">
        <f t="shared" si="1"/>
        <v>31182.552999999996</v>
      </c>
      <c r="Y16" s="72">
        <v>32994.36</v>
      </c>
      <c r="Z16" s="2"/>
    </row>
    <row r="17" spans="1:26" ht="15.6" x14ac:dyDescent="0.3">
      <c r="A17" s="9" t="s">
        <v>57</v>
      </c>
      <c r="B17" s="9" t="s">
        <v>58</v>
      </c>
      <c r="C17" s="46">
        <v>0</v>
      </c>
      <c r="D17" s="43">
        <v>0</v>
      </c>
      <c r="E17" s="51"/>
      <c r="F17" s="51"/>
      <c r="G17" s="52">
        <v>0</v>
      </c>
      <c r="I17" s="42">
        <v>24.133333333333333</v>
      </c>
      <c r="J17" s="47">
        <v>1</v>
      </c>
      <c r="K17" s="10">
        <v>24</v>
      </c>
      <c r="L17" s="11">
        <v>6561.786689755083</v>
      </c>
      <c r="M17" s="12">
        <v>0</v>
      </c>
      <c r="N17" s="13">
        <v>6561.786689755083</v>
      </c>
      <c r="O17" s="17"/>
      <c r="P17" s="57">
        <f t="shared" si="0"/>
        <v>6561.786689755083</v>
      </c>
      <c r="Q17" s="17"/>
      <c r="R17" s="61"/>
      <c r="S17" s="62"/>
      <c r="T17" s="14"/>
      <c r="U17" s="67" t="s">
        <v>15</v>
      </c>
      <c r="V17" s="15" t="s">
        <v>15</v>
      </c>
      <c r="W17" s="9"/>
      <c r="X17" s="45">
        <f t="shared" si="1"/>
        <v>6561.786689755083</v>
      </c>
      <c r="Y17" s="72">
        <v>6579.5105250000006</v>
      </c>
      <c r="Z17" s="2"/>
    </row>
    <row r="18" spans="1:26" ht="15.6" x14ac:dyDescent="0.3">
      <c r="A18" s="9" t="s">
        <v>59</v>
      </c>
      <c r="B18" s="9" t="s">
        <v>60</v>
      </c>
      <c r="C18" s="46">
        <v>0</v>
      </c>
      <c r="D18" s="43">
        <v>0</v>
      </c>
      <c r="E18" s="51"/>
      <c r="F18" s="51"/>
      <c r="G18" s="52">
        <v>0</v>
      </c>
      <c r="I18" s="42">
        <v>18.333333333333332</v>
      </c>
      <c r="J18" s="47">
        <v>1</v>
      </c>
      <c r="K18" s="10">
        <v>18</v>
      </c>
      <c r="L18" s="11">
        <v>4921.3400173163118</v>
      </c>
      <c r="M18" s="12">
        <v>-776.96727169131191</v>
      </c>
      <c r="N18" s="13">
        <v>4144.3727456249999</v>
      </c>
      <c r="O18" s="17"/>
      <c r="P18" s="57">
        <f t="shared" si="0"/>
        <v>4144.3727456249999</v>
      </c>
      <c r="Q18" s="17"/>
      <c r="R18" s="61"/>
      <c r="S18" s="62"/>
      <c r="T18" s="14"/>
      <c r="U18" s="67" t="s">
        <v>15</v>
      </c>
      <c r="V18" s="15" t="s">
        <v>15</v>
      </c>
      <c r="W18" s="9"/>
      <c r="X18" s="45">
        <f t="shared" si="1"/>
        <v>4144.3727456249999</v>
      </c>
      <c r="Y18" s="72">
        <v>3947.0216624999998</v>
      </c>
      <c r="Z18" s="2"/>
    </row>
    <row r="19" spans="1:26" ht="15.6" x14ac:dyDescent="0.3">
      <c r="A19" s="9" t="s">
        <v>61</v>
      </c>
      <c r="B19" s="9" t="s">
        <v>62</v>
      </c>
      <c r="C19" s="46">
        <v>0.38</v>
      </c>
      <c r="D19" s="43">
        <v>0.38</v>
      </c>
      <c r="E19" s="51"/>
      <c r="F19" s="51"/>
      <c r="G19" s="52">
        <v>14518.983</v>
      </c>
      <c r="I19" s="42">
        <v>25.8</v>
      </c>
      <c r="J19" s="47">
        <v>1</v>
      </c>
      <c r="K19" s="10">
        <v>26</v>
      </c>
      <c r="L19" s="11">
        <v>7108.6022472346731</v>
      </c>
      <c r="M19" s="12">
        <v>-1029.2303734846737</v>
      </c>
      <c r="N19" s="13">
        <v>6079.3718737499994</v>
      </c>
      <c r="O19" s="17"/>
      <c r="P19" s="57">
        <f t="shared" si="0"/>
        <v>20598.354873749999</v>
      </c>
      <c r="Q19" s="17"/>
      <c r="R19" s="61"/>
      <c r="S19" s="62"/>
      <c r="T19" s="14"/>
      <c r="U19" s="67" t="s">
        <v>15</v>
      </c>
      <c r="V19" s="15" t="s">
        <v>15</v>
      </c>
      <c r="W19" s="9"/>
      <c r="X19" s="45">
        <f t="shared" si="1"/>
        <v>20598.354873749999</v>
      </c>
      <c r="Y19" s="72">
        <v>19884.837975000002</v>
      </c>
      <c r="Z19" s="2"/>
    </row>
    <row r="20" spans="1:26" ht="15.6" x14ac:dyDescent="0.3">
      <c r="A20" s="9" t="s">
        <v>63</v>
      </c>
      <c r="B20" s="9" t="s">
        <v>64</v>
      </c>
      <c r="C20" s="46">
        <v>0.08</v>
      </c>
      <c r="D20" s="43">
        <v>0.08</v>
      </c>
      <c r="E20" s="51"/>
      <c r="F20" s="51"/>
      <c r="G20" s="52">
        <v>3056.6280000000002</v>
      </c>
      <c r="I20" s="42">
        <v>14.333333333333332</v>
      </c>
      <c r="J20" s="47">
        <v>0.5</v>
      </c>
      <c r="K20" s="10">
        <v>7</v>
      </c>
      <c r="L20" s="11">
        <v>1913.8544511785658</v>
      </c>
      <c r="M20" s="12">
        <v>1913.8544511785658</v>
      </c>
      <c r="N20" s="13">
        <v>0</v>
      </c>
      <c r="O20" s="17"/>
      <c r="P20" s="57">
        <f t="shared" si="0"/>
        <v>3056.6280000000002</v>
      </c>
      <c r="Q20" s="17"/>
      <c r="R20" s="61"/>
      <c r="S20" s="62"/>
      <c r="T20" s="14"/>
      <c r="U20" s="67" t="s">
        <v>15</v>
      </c>
      <c r="V20" s="15" t="s">
        <v>15</v>
      </c>
      <c r="W20" s="9"/>
      <c r="X20" s="45">
        <f t="shared" si="1"/>
        <v>3056.6280000000002</v>
      </c>
      <c r="Y20" s="72">
        <v>2967.36</v>
      </c>
      <c r="Z20" s="2"/>
    </row>
    <row r="21" spans="1:26" ht="15.6" x14ac:dyDescent="0.3">
      <c r="A21" s="9" t="s">
        <v>65</v>
      </c>
      <c r="B21" s="9" t="s">
        <v>66</v>
      </c>
      <c r="C21" s="46">
        <v>0</v>
      </c>
      <c r="D21" s="43">
        <v>0</v>
      </c>
      <c r="E21" s="51"/>
      <c r="F21" s="51"/>
      <c r="G21" s="52">
        <v>0</v>
      </c>
      <c r="I21" s="42">
        <v>16.200000000000003</v>
      </c>
      <c r="J21" s="47">
        <v>0.5</v>
      </c>
      <c r="K21" s="10">
        <v>8</v>
      </c>
      <c r="L21" s="11">
        <v>2187.2622299183608</v>
      </c>
      <c r="M21" s="12">
        <v>0</v>
      </c>
      <c r="N21" s="13">
        <v>2187.2622299183608</v>
      </c>
      <c r="O21" s="17"/>
      <c r="P21" s="57">
        <f t="shared" si="0"/>
        <v>2187.2622299183608</v>
      </c>
      <c r="Q21" s="17"/>
      <c r="R21" s="61"/>
      <c r="S21" s="62"/>
      <c r="T21" s="14"/>
      <c r="U21" s="67" t="s">
        <v>15</v>
      </c>
      <c r="V21" s="15" t="s">
        <v>15</v>
      </c>
      <c r="W21" s="9"/>
      <c r="X21" s="45">
        <f t="shared" si="1"/>
        <v>2187.2622299183608</v>
      </c>
      <c r="Y21" s="72">
        <v>2143.2883499999998</v>
      </c>
      <c r="Z21" s="2"/>
    </row>
    <row r="22" spans="1:26" ht="15.6" x14ac:dyDescent="0.3">
      <c r="A22" s="9" t="s">
        <v>67</v>
      </c>
      <c r="B22" s="9" t="s">
        <v>68</v>
      </c>
      <c r="C22" s="46">
        <v>0.33333333333333331</v>
      </c>
      <c r="D22" s="43">
        <v>0.33333333333333331</v>
      </c>
      <c r="E22" s="51"/>
      <c r="F22" s="51"/>
      <c r="G22" s="52">
        <v>12735.949999999999</v>
      </c>
      <c r="I22" s="42">
        <v>27.200000000000003</v>
      </c>
      <c r="J22" s="47">
        <v>1</v>
      </c>
      <c r="K22" s="10">
        <v>27</v>
      </c>
      <c r="L22" s="11">
        <v>7382.0100259744677</v>
      </c>
      <c r="M22" s="12">
        <v>-196.7532015994675</v>
      </c>
      <c r="N22" s="13">
        <v>7185.2568243750002</v>
      </c>
      <c r="O22" s="17"/>
      <c r="P22" s="57">
        <f t="shared" si="0"/>
        <v>19921.206824375</v>
      </c>
      <c r="Q22" s="17"/>
      <c r="R22" s="61"/>
      <c r="S22" s="62"/>
      <c r="T22" s="14"/>
      <c r="U22" s="67" t="s">
        <v>15</v>
      </c>
      <c r="V22" s="15" t="s">
        <v>15</v>
      </c>
      <c r="W22" s="9"/>
      <c r="X22" s="45">
        <f t="shared" si="1"/>
        <v>19921.206824375</v>
      </c>
      <c r="Y22" s="72">
        <v>18240.953103620217</v>
      </c>
      <c r="Z22" s="2"/>
    </row>
    <row r="23" spans="1:26" ht="15.6" x14ac:dyDescent="0.3">
      <c r="A23" s="9" t="s">
        <v>69</v>
      </c>
      <c r="B23" s="9" t="s">
        <v>70</v>
      </c>
      <c r="C23" s="46">
        <v>1</v>
      </c>
      <c r="D23" s="43">
        <v>1</v>
      </c>
      <c r="E23" s="51"/>
      <c r="F23" s="51"/>
      <c r="G23" s="52">
        <v>38207.85</v>
      </c>
      <c r="I23" s="42">
        <v>112.06666666666666</v>
      </c>
      <c r="J23" s="47">
        <v>1.5</v>
      </c>
      <c r="K23" s="10">
        <v>168</v>
      </c>
      <c r="L23" s="11">
        <v>45932.506828285579</v>
      </c>
      <c r="M23" s="12">
        <v>-235.45682828557619</v>
      </c>
      <c r="N23" s="13">
        <v>45697.05</v>
      </c>
      <c r="O23" s="17"/>
      <c r="P23" s="57">
        <f t="shared" si="0"/>
        <v>83904.9</v>
      </c>
      <c r="Q23" s="17"/>
      <c r="R23" s="61"/>
      <c r="S23" s="62"/>
      <c r="T23" s="14"/>
      <c r="U23" s="67" t="s">
        <v>15</v>
      </c>
      <c r="V23" s="15" t="s">
        <v>15</v>
      </c>
      <c r="W23" s="9"/>
      <c r="X23" s="45">
        <f t="shared" si="1"/>
        <v>83904.9</v>
      </c>
      <c r="Y23" s="72">
        <v>80613</v>
      </c>
      <c r="Z23" s="2"/>
    </row>
    <row r="24" spans="1:26" ht="15.6" x14ac:dyDescent="0.3">
      <c r="A24" s="9" t="s">
        <v>71</v>
      </c>
      <c r="B24" s="9" t="s">
        <v>72</v>
      </c>
      <c r="C24" s="46">
        <v>0.16</v>
      </c>
      <c r="D24" s="43">
        <v>0.16</v>
      </c>
      <c r="E24" s="51"/>
      <c r="F24" s="51"/>
      <c r="G24" s="52">
        <v>6113.2560000000003</v>
      </c>
      <c r="I24" s="42">
        <v>15.533333333333333</v>
      </c>
      <c r="J24" s="47">
        <v>1</v>
      </c>
      <c r="K24" s="10">
        <v>16</v>
      </c>
      <c r="L24" s="11">
        <v>4374.5244598367217</v>
      </c>
      <c r="M24" s="12">
        <v>0</v>
      </c>
      <c r="N24" s="13">
        <v>4374.5244598367217</v>
      </c>
      <c r="O24" s="17"/>
      <c r="P24" s="57">
        <f t="shared" si="0"/>
        <v>10487.780459836722</v>
      </c>
      <c r="Q24" s="17"/>
      <c r="R24" s="61"/>
      <c r="S24" s="62"/>
      <c r="T24" s="14"/>
      <c r="U24" s="67" t="s">
        <v>15</v>
      </c>
      <c r="V24" s="15" t="s">
        <v>15</v>
      </c>
      <c r="W24" s="9"/>
      <c r="X24" s="45">
        <f t="shared" si="1"/>
        <v>10487.780459836722</v>
      </c>
      <c r="Y24" s="72">
        <v>10192.470000000001</v>
      </c>
      <c r="Z24" s="2"/>
    </row>
    <row r="25" spans="1:26" ht="15.6" x14ac:dyDescent="0.3">
      <c r="A25" s="9" t="s">
        <v>73</v>
      </c>
      <c r="B25" s="9" t="s">
        <v>74</v>
      </c>
      <c r="C25" s="46">
        <v>0.2</v>
      </c>
      <c r="D25" s="43">
        <v>0.2</v>
      </c>
      <c r="E25" s="51"/>
      <c r="F25" s="51"/>
      <c r="G25" s="52">
        <v>7641.57</v>
      </c>
      <c r="I25" s="42">
        <v>29.333333333333336</v>
      </c>
      <c r="J25" s="47">
        <v>1</v>
      </c>
      <c r="K25" s="10">
        <v>29</v>
      </c>
      <c r="L25" s="11">
        <v>7928.8255834540578</v>
      </c>
      <c r="M25" s="12">
        <v>-79.025583454057596</v>
      </c>
      <c r="N25" s="13">
        <v>7849.8</v>
      </c>
      <c r="O25" s="17"/>
      <c r="P25" s="57">
        <f t="shared" si="0"/>
        <v>15491.369999999999</v>
      </c>
      <c r="Q25" s="17"/>
      <c r="R25" s="61"/>
      <c r="S25" s="62"/>
      <c r="T25" s="14"/>
      <c r="U25" s="67" t="s">
        <v>15</v>
      </c>
      <c r="V25" s="15" t="s">
        <v>15</v>
      </c>
      <c r="W25" s="9"/>
      <c r="X25" s="45">
        <f t="shared" si="1"/>
        <v>15491.369999999999</v>
      </c>
      <c r="Y25" s="72">
        <v>14894.400000000001</v>
      </c>
      <c r="Z25" s="2"/>
    </row>
    <row r="26" spans="1:26" ht="15.6" x14ac:dyDescent="0.3">
      <c r="A26" s="9" t="s">
        <v>75</v>
      </c>
      <c r="B26" s="9" t="s">
        <v>76</v>
      </c>
      <c r="C26" s="46">
        <v>0</v>
      </c>
      <c r="D26" s="43">
        <v>0</v>
      </c>
      <c r="E26" s="51"/>
      <c r="F26" s="51"/>
      <c r="G26" s="52">
        <v>0</v>
      </c>
      <c r="I26" s="42">
        <v>26.799999999999997</v>
      </c>
      <c r="J26" s="47">
        <v>1.25</v>
      </c>
      <c r="K26" s="10">
        <v>34</v>
      </c>
      <c r="L26" s="11">
        <v>9295.8644771530344</v>
      </c>
      <c r="M26" s="12">
        <v>-74.554477153033076</v>
      </c>
      <c r="N26" s="13">
        <v>9221.3100000000013</v>
      </c>
      <c r="O26" s="17"/>
      <c r="P26" s="57">
        <f t="shared" si="0"/>
        <v>9221.3100000000013</v>
      </c>
      <c r="Q26" s="17"/>
      <c r="R26" s="61"/>
      <c r="S26" s="62"/>
      <c r="T26" s="14"/>
      <c r="U26" s="67" t="s">
        <v>15</v>
      </c>
      <c r="V26" s="15" t="s">
        <v>15</v>
      </c>
      <c r="W26" s="9"/>
      <c r="X26" s="45">
        <f t="shared" si="1"/>
        <v>9221.3100000000013</v>
      </c>
      <c r="Y26" s="72">
        <v>8782.2000000000007</v>
      </c>
      <c r="Z26" s="2"/>
    </row>
    <row r="27" spans="1:26" ht="15.6" x14ac:dyDescent="0.3">
      <c r="A27" s="9" t="s">
        <v>77</v>
      </c>
      <c r="B27" s="9" t="s">
        <v>78</v>
      </c>
      <c r="C27" s="46">
        <v>0.06</v>
      </c>
      <c r="D27" s="43">
        <v>0.06</v>
      </c>
      <c r="E27" s="51"/>
      <c r="F27" s="51"/>
      <c r="G27" s="52">
        <v>2292.471</v>
      </c>
      <c r="I27" s="42">
        <v>5.4666666666666668</v>
      </c>
      <c r="J27" s="47">
        <v>0.75</v>
      </c>
      <c r="K27" s="10">
        <v>4</v>
      </c>
      <c r="L27" s="11">
        <v>1093.6311149591804</v>
      </c>
      <c r="M27" s="12">
        <v>-534.66361495918034</v>
      </c>
      <c r="N27" s="13">
        <v>558.96750000000009</v>
      </c>
      <c r="O27" s="17"/>
      <c r="P27" s="57">
        <f t="shared" si="0"/>
        <v>2851.4385000000002</v>
      </c>
      <c r="Q27" s="17"/>
      <c r="R27" s="61"/>
      <c r="S27" s="62">
        <v>-2851.4385000000002</v>
      </c>
      <c r="T27" s="14"/>
      <c r="U27" s="67" t="s">
        <v>15</v>
      </c>
      <c r="V27" s="15" t="s">
        <v>15</v>
      </c>
      <c r="W27" s="9"/>
      <c r="X27" s="45">
        <f t="shared" si="1"/>
        <v>0</v>
      </c>
      <c r="Y27" s="72">
        <v>333.86999999999989</v>
      </c>
      <c r="Z27" s="2"/>
    </row>
    <row r="28" spans="1:26" ht="15.6" x14ac:dyDescent="0.3">
      <c r="A28" s="9" t="s">
        <v>79</v>
      </c>
      <c r="B28" s="9" t="s">
        <v>80</v>
      </c>
      <c r="C28" s="46">
        <v>0.37</v>
      </c>
      <c r="D28" s="43">
        <v>0.37</v>
      </c>
      <c r="E28" s="51"/>
      <c r="F28" s="51"/>
      <c r="G28" s="52">
        <v>14136.904499999999</v>
      </c>
      <c r="I28" s="42">
        <v>37.200000000000003</v>
      </c>
      <c r="J28" s="47">
        <v>1.238</v>
      </c>
      <c r="K28" s="10">
        <v>46</v>
      </c>
      <c r="L28" s="11">
        <v>12576.757822030575</v>
      </c>
      <c r="M28" s="12">
        <v>0</v>
      </c>
      <c r="N28" s="13">
        <v>12576.757822030575</v>
      </c>
      <c r="O28" s="17"/>
      <c r="P28" s="57">
        <f t="shared" si="0"/>
        <v>26713.662322030574</v>
      </c>
      <c r="Q28" s="17"/>
      <c r="R28" s="61"/>
      <c r="S28" s="62">
        <v>712.85962500000005</v>
      </c>
      <c r="T28" s="14"/>
      <c r="U28" s="67" t="s">
        <v>15</v>
      </c>
      <c r="V28" s="15" t="s">
        <v>15</v>
      </c>
      <c r="W28" s="9"/>
      <c r="X28" s="45">
        <f t="shared" si="1"/>
        <v>27426.521947030575</v>
      </c>
      <c r="Y28" s="72">
        <v>26006.04</v>
      </c>
      <c r="Z28" s="2"/>
    </row>
    <row r="29" spans="1:26" ht="15.6" x14ac:dyDescent="0.3">
      <c r="A29" s="9" t="s">
        <v>81</v>
      </c>
      <c r="B29" s="9" t="s">
        <v>82</v>
      </c>
      <c r="C29" s="46">
        <v>0.13</v>
      </c>
      <c r="D29" s="43">
        <v>0.13</v>
      </c>
      <c r="E29" s="51"/>
      <c r="F29" s="51"/>
      <c r="G29" s="52">
        <v>4967.0204999999996</v>
      </c>
      <c r="I29" s="42">
        <v>16.466666666666669</v>
      </c>
      <c r="J29" s="47">
        <v>0.5</v>
      </c>
      <c r="K29" s="10">
        <v>8</v>
      </c>
      <c r="L29" s="11">
        <v>2187.2622299183608</v>
      </c>
      <c r="M29" s="12">
        <v>0</v>
      </c>
      <c r="N29" s="13">
        <v>2187.2622299183608</v>
      </c>
      <c r="O29" s="17"/>
      <c r="P29" s="57">
        <f t="shared" si="0"/>
        <v>7154.2827299183609</v>
      </c>
      <c r="Q29" s="17"/>
      <c r="R29" s="61"/>
      <c r="S29" s="62"/>
      <c r="T29" s="14"/>
      <c r="U29" s="67" t="s">
        <v>15</v>
      </c>
      <c r="V29" s="15" t="s">
        <v>15</v>
      </c>
      <c r="W29" s="9"/>
      <c r="X29" s="45">
        <f t="shared" si="1"/>
        <v>7154.2827299183609</v>
      </c>
      <c r="Y29" s="72">
        <v>6965.2483499999998</v>
      </c>
      <c r="Z29" s="2"/>
    </row>
    <row r="30" spans="1:26" ht="15.6" x14ac:dyDescent="0.3">
      <c r="A30" s="9" t="s">
        <v>83</v>
      </c>
      <c r="B30" s="9" t="s">
        <v>84</v>
      </c>
      <c r="C30" s="46">
        <v>0.24</v>
      </c>
      <c r="D30" s="43">
        <v>0.24</v>
      </c>
      <c r="E30" s="51"/>
      <c r="F30" s="51"/>
      <c r="G30" s="52">
        <v>9169.884</v>
      </c>
      <c r="I30" s="42">
        <v>20.133333333333333</v>
      </c>
      <c r="J30" s="47">
        <v>0.75</v>
      </c>
      <c r="K30" s="10">
        <v>15</v>
      </c>
      <c r="L30" s="11">
        <v>4101.1166810969262</v>
      </c>
      <c r="M30" s="12">
        <v>-232.31656672192594</v>
      </c>
      <c r="N30" s="13">
        <v>3868.8001143750002</v>
      </c>
      <c r="O30" s="17"/>
      <c r="P30" s="57">
        <f t="shared" si="0"/>
        <v>13038.684114375001</v>
      </c>
      <c r="Q30" s="17"/>
      <c r="R30" s="61"/>
      <c r="S30" s="62"/>
      <c r="T30" s="14"/>
      <c r="U30" s="67" t="s">
        <v>15</v>
      </c>
      <c r="V30" s="15" t="s">
        <v>15</v>
      </c>
      <c r="W30" s="9"/>
      <c r="X30" s="45">
        <f t="shared" si="1"/>
        <v>13038.684114375001</v>
      </c>
      <c r="Y30" s="72">
        <v>12586.6515375</v>
      </c>
      <c r="Z30" s="2"/>
    </row>
    <row r="31" spans="1:26" ht="15.6" x14ac:dyDescent="0.3">
      <c r="A31" s="9" t="s">
        <v>85</v>
      </c>
      <c r="B31" s="9" t="s">
        <v>86</v>
      </c>
      <c r="C31" s="46">
        <v>0.38</v>
      </c>
      <c r="D31" s="53">
        <v>0.38</v>
      </c>
      <c r="E31" s="54"/>
      <c r="F31" s="54"/>
      <c r="G31" s="55">
        <v>14518.983</v>
      </c>
      <c r="I31" s="42">
        <v>39.266666666666673</v>
      </c>
      <c r="J31" s="47">
        <v>1.3</v>
      </c>
      <c r="K31" s="10">
        <v>51</v>
      </c>
      <c r="L31" s="11">
        <v>13943.79671572955</v>
      </c>
      <c r="M31" s="12">
        <v>0</v>
      </c>
      <c r="N31" s="13">
        <v>13943.79671572955</v>
      </c>
      <c r="O31" s="17"/>
      <c r="P31" s="58">
        <f t="shared" si="0"/>
        <v>28462.77971572955</v>
      </c>
      <c r="Q31" s="17"/>
      <c r="R31" s="63"/>
      <c r="S31" s="64"/>
      <c r="T31" s="14"/>
      <c r="U31" s="68"/>
      <c r="V31" s="69"/>
      <c r="W31" s="9"/>
      <c r="X31" s="73">
        <f t="shared" si="1"/>
        <v>28462.77971572955</v>
      </c>
      <c r="Y31" s="74">
        <v>28245.96</v>
      </c>
      <c r="Z31" s="2"/>
    </row>
    <row r="32" spans="1:26" ht="15.6" x14ac:dyDescent="0.3">
      <c r="A32" s="9"/>
      <c r="B32" s="9"/>
      <c r="C32" s="9"/>
      <c r="D32" s="19">
        <f>SUM(D4:D31)</f>
        <v>8</v>
      </c>
      <c r="E32" s="20">
        <f>SUM(E4:E31)</f>
        <v>0</v>
      </c>
      <c r="F32" s="20">
        <f>SUM(F4:F31)</f>
        <v>0</v>
      </c>
      <c r="G32" s="20">
        <f>SUM(G4:G31)</f>
        <v>305662.81700000004</v>
      </c>
      <c r="H32" s="20"/>
      <c r="I32" s="20">
        <f t="shared" ref="I32:N32" si="2">SUM(I4:I31)</f>
        <v>811.16666666666663</v>
      </c>
      <c r="J32" s="20">
        <f t="shared" si="2"/>
        <v>28.052</v>
      </c>
      <c r="K32" s="20">
        <f t="shared" si="2"/>
        <v>929</v>
      </c>
      <c r="L32" s="20">
        <f t="shared" si="2"/>
        <v>253996.35972488194</v>
      </c>
      <c r="M32" s="20">
        <f t="shared" si="2"/>
        <v>-2064.6051659052519</v>
      </c>
      <c r="N32" s="20">
        <f>SUM(N4:N31)</f>
        <v>248104.04565661954</v>
      </c>
      <c r="O32" s="20"/>
      <c r="P32" s="20">
        <f>SUM(P4:P31)</f>
        <v>553765.86265661963</v>
      </c>
      <c r="Q32" s="20"/>
      <c r="R32" s="20">
        <f>SUM(R4:R31)</f>
        <v>0</v>
      </c>
      <c r="S32" s="20">
        <f>SUM(S4:S31)</f>
        <v>0</v>
      </c>
      <c r="T32" s="20"/>
      <c r="U32" s="20">
        <f>SUM(U4:U31)</f>
        <v>0</v>
      </c>
      <c r="V32" s="20">
        <f>SUM(V4:V31)</f>
        <v>0</v>
      </c>
      <c r="W32" s="20"/>
      <c r="X32" s="20">
        <f>SUM(X4:X31)</f>
        <v>553765.86265661952</v>
      </c>
      <c r="Y32" s="21">
        <f>SUM(Y4:Y31)</f>
        <v>540471.40029086056</v>
      </c>
    </row>
    <row r="34" spans="4:24" x14ac:dyDescent="0.3">
      <c r="D34" s="7"/>
      <c r="G34" s="2"/>
      <c r="M34" s="2"/>
      <c r="S34" t="s">
        <v>91</v>
      </c>
      <c r="X34" s="2"/>
    </row>
    <row r="35" spans="4:24" x14ac:dyDescent="0.3">
      <c r="M35" s="2"/>
      <c r="X35" s="2"/>
    </row>
    <row r="36" spans="4:24" x14ac:dyDescent="0.3">
      <c r="D36" s="2"/>
    </row>
    <row r="37" spans="4:24" x14ac:dyDescent="0.3">
      <c r="D37" s="2"/>
      <c r="M37" s="2"/>
    </row>
    <row r="38" spans="4:24" x14ac:dyDescent="0.3">
      <c r="M38" s="2"/>
    </row>
    <row r="39" spans="4:24" x14ac:dyDescent="0.3">
      <c r="D39" s="2"/>
      <c r="M39" s="2"/>
    </row>
  </sheetData>
  <autoFilter ref="A1:G32" xr:uid="{00000000-0001-0000-0000-000000000000}"/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337"/>
  <sheetViews>
    <sheetView workbookViewId="0">
      <pane ySplit="3" topLeftCell="A4" activePane="bottomLeft" state="frozen"/>
      <selection activeCell="B43" sqref="B43"/>
      <selection pane="bottomLeft" activeCell="M22" sqref="M22"/>
    </sheetView>
  </sheetViews>
  <sheetFormatPr defaultRowHeight="14.4" x14ac:dyDescent="0.3"/>
  <cols>
    <col min="2" max="2" width="58" bestFit="1" customWidth="1"/>
  </cols>
  <sheetData>
    <row r="2" spans="1:14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4" ht="19.2" x14ac:dyDescent="0.5">
      <c r="C3" t="s">
        <v>9</v>
      </c>
      <c r="D3" s="3"/>
      <c r="E3" s="3"/>
      <c r="G3" t="s">
        <v>26</v>
      </c>
    </row>
    <row r="4" spans="1:14" ht="19.2" x14ac:dyDescent="0.5">
      <c r="C4" s="4"/>
      <c r="D4" s="4"/>
      <c r="E4" s="4" t="s">
        <v>6</v>
      </c>
    </row>
    <row r="5" spans="1:14" ht="19.2" x14ac:dyDescent="0.5">
      <c r="C5" s="4"/>
      <c r="D5" s="4"/>
      <c r="E5" s="4" t="s">
        <v>7</v>
      </c>
    </row>
    <row r="6" spans="1:14" ht="19.2" x14ac:dyDescent="0.5">
      <c r="C6" s="4"/>
      <c r="D6" s="4"/>
      <c r="E6" s="4" t="s">
        <v>8</v>
      </c>
    </row>
    <row r="7" spans="1:14" x14ac:dyDescent="0.3">
      <c r="A7" s="2" t="s">
        <v>31</v>
      </c>
      <c r="B7" s="2" t="s">
        <v>32</v>
      </c>
      <c r="C7" s="40">
        <v>6</v>
      </c>
      <c r="D7" s="40">
        <v>6</v>
      </c>
      <c r="E7" s="40">
        <v>6</v>
      </c>
      <c r="F7" s="41"/>
      <c r="G7" s="40">
        <v>26</v>
      </c>
      <c r="H7" s="40">
        <v>26</v>
      </c>
      <c r="I7" s="40">
        <v>26</v>
      </c>
      <c r="J7" s="41"/>
      <c r="K7" s="2">
        <v>6</v>
      </c>
      <c r="L7" s="2">
        <v>26</v>
      </c>
      <c r="M7" s="2">
        <v>14</v>
      </c>
      <c r="N7" s="2"/>
    </row>
    <row r="8" spans="1:14" x14ac:dyDescent="0.3">
      <c r="A8" s="2" t="s">
        <v>33</v>
      </c>
      <c r="B8" s="2" t="s">
        <v>34</v>
      </c>
      <c r="C8" s="40">
        <v>25</v>
      </c>
      <c r="D8" s="40">
        <v>22</v>
      </c>
      <c r="E8" s="40">
        <v>21</v>
      </c>
      <c r="F8" s="41"/>
      <c r="G8" s="40">
        <v>41</v>
      </c>
      <c r="H8" s="40">
        <v>41</v>
      </c>
      <c r="I8" s="40">
        <v>40</v>
      </c>
      <c r="J8" s="41"/>
      <c r="K8" s="2">
        <v>13.6</v>
      </c>
      <c r="L8" s="2">
        <v>16.266666666666666</v>
      </c>
      <c r="M8" s="2">
        <v>29.866666666666667</v>
      </c>
      <c r="N8" s="2"/>
    </row>
    <row r="9" spans="1:14" x14ac:dyDescent="0.3">
      <c r="A9" s="2" t="s">
        <v>35</v>
      </c>
      <c r="B9" s="2" t="s">
        <v>36</v>
      </c>
      <c r="C9" s="40">
        <v>70</v>
      </c>
      <c r="D9" s="40">
        <v>62</v>
      </c>
      <c r="E9" s="40">
        <v>61</v>
      </c>
      <c r="F9" s="41"/>
      <c r="G9" s="40">
        <v>97</v>
      </c>
      <c r="H9" s="40">
        <v>95</v>
      </c>
      <c r="I9" s="40">
        <v>96</v>
      </c>
      <c r="J9" s="41"/>
      <c r="K9" s="2">
        <v>38.599999999999994</v>
      </c>
      <c r="L9" s="2">
        <v>38.400000000000006</v>
      </c>
      <c r="M9" s="2">
        <v>77</v>
      </c>
      <c r="N9" s="2"/>
    </row>
    <row r="10" spans="1:14" x14ac:dyDescent="0.3">
      <c r="A10" s="2" t="s">
        <v>37</v>
      </c>
      <c r="B10" s="2" t="s">
        <v>38</v>
      </c>
      <c r="C10" s="40">
        <v>9</v>
      </c>
      <c r="D10" s="40">
        <v>10</v>
      </c>
      <c r="E10" s="40">
        <v>10</v>
      </c>
      <c r="F10" s="41"/>
      <c r="G10" s="40">
        <v>13</v>
      </c>
      <c r="H10" s="40">
        <v>13</v>
      </c>
      <c r="I10" s="40">
        <v>13</v>
      </c>
      <c r="J10" s="41"/>
      <c r="K10" s="2">
        <v>5.8</v>
      </c>
      <c r="L10" s="2">
        <v>5.2</v>
      </c>
      <c r="M10" s="2">
        <v>11</v>
      </c>
      <c r="N10" s="2"/>
    </row>
    <row r="11" spans="1:14" x14ac:dyDescent="0.3">
      <c r="A11" s="2" t="s">
        <v>39</v>
      </c>
      <c r="B11" s="2" t="s">
        <v>40</v>
      </c>
      <c r="C11" s="40">
        <v>66</v>
      </c>
      <c r="D11" s="40">
        <v>50</v>
      </c>
      <c r="E11" s="40">
        <v>42</v>
      </c>
      <c r="F11" s="41"/>
      <c r="G11" s="40">
        <v>113</v>
      </c>
      <c r="H11" s="40">
        <v>114</v>
      </c>
      <c r="I11" s="44">
        <v>114</v>
      </c>
      <c r="J11" s="41"/>
      <c r="K11" s="2">
        <v>31.599999999999998</v>
      </c>
      <c r="L11" s="2">
        <v>45.466666666666669</v>
      </c>
      <c r="M11" s="2">
        <v>77.066666666666663</v>
      </c>
      <c r="N11" s="2"/>
    </row>
    <row r="12" spans="1:14" x14ac:dyDescent="0.3">
      <c r="A12" s="2" t="s">
        <v>41</v>
      </c>
      <c r="B12" s="2" t="s">
        <v>42</v>
      </c>
      <c r="C12" s="40">
        <v>19</v>
      </c>
      <c r="D12" s="40">
        <v>22</v>
      </c>
      <c r="E12" s="40">
        <v>18</v>
      </c>
      <c r="F12" s="41"/>
      <c r="G12" s="40">
        <v>35</v>
      </c>
      <c r="H12" s="40">
        <v>34</v>
      </c>
      <c r="I12" s="40">
        <v>33</v>
      </c>
      <c r="J12" s="41"/>
      <c r="K12" s="2">
        <v>11.8</v>
      </c>
      <c r="L12" s="2">
        <v>13.600000000000001</v>
      </c>
      <c r="M12" s="2">
        <v>25.400000000000002</v>
      </c>
      <c r="N12" s="2"/>
    </row>
    <row r="13" spans="1:14" x14ac:dyDescent="0.3">
      <c r="A13" s="2" t="s">
        <v>43</v>
      </c>
      <c r="B13" s="2" t="s">
        <v>44</v>
      </c>
      <c r="C13" s="40">
        <v>15</v>
      </c>
      <c r="D13" s="40">
        <v>15</v>
      </c>
      <c r="E13" s="40">
        <v>17</v>
      </c>
      <c r="F13" s="41"/>
      <c r="G13" s="40">
        <v>24</v>
      </c>
      <c r="H13" s="40">
        <v>25</v>
      </c>
      <c r="I13" s="40">
        <v>25</v>
      </c>
      <c r="J13" s="41"/>
      <c r="K13" s="2">
        <v>9.3999999999999986</v>
      </c>
      <c r="L13" s="2">
        <v>9.8666666666666671</v>
      </c>
      <c r="M13" s="2">
        <v>19.266666666666666</v>
      </c>
      <c r="N13" s="2"/>
    </row>
    <row r="14" spans="1:14" x14ac:dyDescent="0.3">
      <c r="A14" s="2" t="s">
        <v>45</v>
      </c>
      <c r="B14" s="2" t="s">
        <v>46</v>
      </c>
      <c r="C14" s="40">
        <v>21</v>
      </c>
      <c r="D14" s="40">
        <v>15</v>
      </c>
      <c r="E14" s="40">
        <v>10</v>
      </c>
      <c r="F14" s="41"/>
      <c r="G14" s="40">
        <v>46</v>
      </c>
      <c r="H14" s="40">
        <v>41</v>
      </c>
      <c r="I14" s="40">
        <v>41</v>
      </c>
      <c r="J14" s="41"/>
      <c r="K14" s="2">
        <v>9.1999999999999993</v>
      </c>
      <c r="L14" s="2">
        <v>17.066666666666666</v>
      </c>
      <c r="M14" s="2">
        <v>26.266666666666666</v>
      </c>
      <c r="N14" s="2"/>
    </row>
    <row r="15" spans="1:14" x14ac:dyDescent="0.3">
      <c r="A15" s="2" t="s">
        <v>47</v>
      </c>
      <c r="B15" s="2" t="s">
        <v>48</v>
      </c>
      <c r="C15" s="40">
        <v>6</v>
      </c>
      <c r="D15" s="40">
        <v>6</v>
      </c>
      <c r="E15" s="40">
        <v>6</v>
      </c>
      <c r="F15" s="41"/>
      <c r="G15" s="40">
        <v>32</v>
      </c>
      <c r="H15" s="40">
        <v>32</v>
      </c>
      <c r="I15" s="40">
        <v>32</v>
      </c>
      <c r="J15" s="41"/>
      <c r="K15" s="2">
        <v>6</v>
      </c>
      <c r="L15" s="2">
        <v>32</v>
      </c>
      <c r="M15" s="2">
        <v>16</v>
      </c>
      <c r="N15" s="2"/>
    </row>
    <row r="16" spans="1:14" x14ac:dyDescent="0.3">
      <c r="A16" s="2" t="s">
        <v>49</v>
      </c>
      <c r="B16" s="2" t="s">
        <v>50</v>
      </c>
      <c r="C16" s="40">
        <v>16</v>
      </c>
      <c r="D16" s="40">
        <v>11</v>
      </c>
      <c r="E16" s="40">
        <v>12</v>
      </c>
      <c r="F16" s="41"/>
      <c r="G16" s="40">
        <v>20</v>
      </c>
      <c r="H16" s="40">
        <v>17</v>
      </c>
      <c r="I16" s="40">
        <v>16</v>
      </c>
      <c r="J16" s="41"/>
      <c r="K16" s="2">
        <v>7.8</v>
      </c>
      <c r="L16" s="2">
        <v>7.0666666666666673</v>
      </c>
      <c r="M16" s="2">
        <v>14.866666666666667</v>
      </c>
      <c r="N16" s="2"/>
    </row>
    <row r="17" spans="1:14" x14ac:dyDescent="0.3">
      <c r="A17" s="2" t="s">
        <v>51</v>
      </c>
      <c r="B17" s="2" t="s">
        <v>52</v>
      </c>
      <c r="C17" s="40">
        <v>16</v>
      </c>
      <c r="D17" s="40">
        <v>16</v>
      </c>
      <c r="E17" s="40">
        <v>15</v>
      </c>
      <c r="F17" s="41"/>
      <c r="G17" s="40">
        <v>27</v>
      </c>
      <c r="H17" s="40">
        <v>28</v>
      </c>
      <c r="I17" s="40">
        <v>28</v>
      </c>
      <c r="J17" s="41"/>
      <c r="K17" s="2">
        <v>9.3999999999999986</v>
      </c>
      <c r="L17" s="2">
        <v>11.066666666666668</v>
      </c>
      <c r="M17" s="2">
        <v>20.466666666666669</v>
      </c>
      <c r="N17" s="2"/>
    </row>
    <row r="18" spans="1:14" x14ac:dyDescent="0.3">
      <c r="A18" s="2" t="s">
        <v>53</v>
      </c>
      <c r="B18" s="2" t="s">
        <v>54</v>
      </c>
      <c r="C18" s="40">
        <v>16</v>
      </c>
      <c r="D18" s="40">
        <v>12</v>
      </c>
      <c r="E18" s="40">
        <v>10</v>
      </c>
      <c r="F18" s="41"/>
      <c r="G18" s="40">
        <v>15</v>
      </c>
      <c r="H18" s="40">
        <v>17</v>
      </c>
      <c r="I18" s="40">
        <v>18</v>
      </c>
      <c r="J18" s="41"/>
      <c r="K18" s="2">
        <v>7.6</v>
      </c>
      <c r="L18" s="2">
        <v>6.6666666666666679</v>
      </c>
      <c r="M18" s="2">
        <v>14.266666666666667</v>
      </c>
      <c r="N18" s="2"/>
    </row>
    <row r="19" spans="1:14" x14ac:dyDescent="0.3">
      <c r="A19" s="2" t="s">
        <v>57</v>
      </c>
      <c r="B19" s="2" t="s">
        <v>58</v>
      </c>
      <c r="C19" s="40">
        <v>18</v>
      </c>
      <c r="D19" s="40">
        <v>18</v>
      </c>
      <c r="E19" s="40">
        <v>14</v>
      </c>
      <c r="F19" s="41"/>
      <c r="G19" s="40">
        <v>38</v>
      </c>
      <c r="H19" s="40">
        <v>34</v>
      </c>
      <c r="I19" s="40">
        <v>34</v>
      </c>
      <c r="J19" s="41"/>
      <c r="K19" s="2">
        <v>10</v>
      </c>
      <c r="L19" s="2">
        <v>14.133333333333335</v>
      </c>
      <c r="M19" s="2">
        <v>24.133333333333333</v>
      </c>
      <c r="N19" s="2"/>
    </row>
    <row r="20" spans="1:14" x14ac:dyDescent="0.3">
      <c r="A20" s="2" t="s">
        <v>55</v>
      </c>
      <c r="B20" s="2" t="s">
        <v>56</v>
      </c>
      <c r="C20" s="40">
        <v>20</v>
      </c>
      <c r="D20" s="40">
        <v>20</v>
      </c>
      <c r="E20" s="40">
        <v>20</v>
      </c>
      <c r="F20" s="41"/>
      <c r="G20" s="40">
        <v>53</v>
      </c>
      <c r="H20" s="40">
        <v>53</v>
      </c>
      <c r="I20" s="40">
        <v>53</v>
      </c>
      <c r="J20" s="41"/>
      <c r="K20" s="2">
        <v>20</v>
      </c>
      <c r="L20" s="2">
        <v>53</v>
      </c>
      <c r="M20" s="2">
        <v>33</v>
      </c>
      <c r="N20" s="2"/>
    </row>
    <row r="21" spans="1:14" x14ac:dyDescent="0.3">
      <c r="A21" s="2" t="s">
        <v>59</v>
      </c>
      <c r="B21" s="2" t="s">
        <v>60</v>
      </c>
      <c r="C21" s="40">
        <v>9</v>
      </c>
      <c r="D21" s="40">
        <v>11</v>
      </c>
      <c r="E21" s="40">
        <v>11</v>
      </c>
      <c r="F21" s="41"/>
      <c r="G21" s="40">
        <v>30</v>
      </c>
      <c r="H21" s="40">
        <v>31</v>
      </c>
      <c r="I21" s="40">
        <v>30</v>
      </c>
      <c r="J21" s="41"/>
      <c r="K21" s="2">
        <v>6.2</v>
      </c>
      <c r="L21" s="2">
        <v>12.133333333333333</v>
      </c>
      <c r="M21" s="2">
        <v>18.333333333333332</v>
      </c>
      <c r="N21" s="2"/>
    </row>
    <row r="22" spans="1:14" x14ac:dyDescent="0.3">
      <c r="A22" s="2" t="s">
        <v>61</v>
      </c>
      <c r="B22" s="2" t="s">
        <v>87</v>
      </c>
      <c r="C22" s="40">
        <v>20</v>
      </c>
      <c r="D22" s="40">
        <v>26</v>
      </c>
      <c r="E22" s="40">
        <v>29</v>
      </c>
      <c r="F22" s="41"/>
      <c r="G22" s="40">
        <v>25</v>
      </c>
      <c r="H22" s="40">
        <v>25</v>
      </c>
      <c r="I22" s="40">
        <v>31</v>
      </c>
      <c r="J22" s="41"/>
      <c r="K22" s="2">
        <v>15</v>
      </c>
      <c r="L22" s="2">
        <v>10.8</v>
      </c>
      <c r="M22" s="2">
        <v>25.8</v>
      </c>
      <c r="N22" s="2"/>
    </row>
    <row r="23" spans="1:14" x14ac:dyDescent="0.3">
      <c r="A23" s="2" t="s">
        <v>63</v>
      </c>
      <c r="B23" s="2" t="s">
        <v>64</v>
      </c>
      <c r="C23" s="40">
        <v>3</v>
      </c>
      <c r="D23" s="40">
        <v>3</v>
      </c>
      <c r="E23" s="40">
        <v>3</v>
      </c>
      <c r="F23" s="41"/>
      <c r="G23" s="40">
        <v>24</v>
      </c>
      <c r="H23" s="40">
        <v>24</v>
      </c>
      <c r="I23" s="40">
        <v>24</v>
      </c>
      <c r="J23" s="41"/>
      <c r="K23" s="2">
        <v>3</v>
      </c>
      <c r="L23" s="2">
        <v>24</v>
      </c>
      <c r="M23" s="2">
        <v>22</v>
      </c>
      <c r="N23" s="2"/>
    </row>
    <row r="24" spans="1:14" x14ac:dyDescent="0.3">
      <c r="A24" s="2" t="s">
        <v>65</v>
      </c>
      <c r="B24" s="2" t="s">
        <v>66</v>
      </c>
      <c r="C24" s="40">
        <v>13</v>
      </c>
      <c r="D24" s="40">
        <v>14</v>
      </c>
      <c r="E24" s="40">
        <v>10</v>
      </c>
      <c r="F24" s="41"/>
      <c r="G24" s="40">
        <v>22</v>
      </c>
      <c r="H24" s="40">
        <v>22</v>
      </c>
      <c r="I24" s="40">
        <v>22</v>
      </c>
      <c r="J24" s="41"/>
      <c r="K24" s="2">
        <v>7.4</v>
      </c>
      <c r="L24" s="2">
        <v>8.8000000000000007</v>
      </c>
      <c r="M24" s="2">
        <v>16.200000000000003</v>
      </c>
      <c r="N24" s="2"/>
    </row>
    <row r="25" spans="1:14" x14ac:dyDescent="0.3">
      <c r="A25" s="2" t="s">
        <v>67</v>
      </c>
      <c r="B25" s="2" t="s">
        <v>68</v>
      </c>
      <c r="C25" s="40">
        <v>19</v>
      </c>
      <c r="D25" s="40">
        <v>20</v>
      </c>
      <c r="E25" s="40">
        <v>15</v>
      </c>
      <c r="F25" s="41"/>
      <c r="G25" s="40">
        <v>43</v>
      </c>
      <c r="H25" s="40">
        <v>39</v>
      </c>
      <c r="I25" s="40">
        <v>41</v>
      </c>
      <c r="J25" s="41"/>
      <c r="K25" s="2">
        <v>10.799999999999999</v>
      </c>
      <c r="L25" s="2">
        <v>16.400000000000002</v>
      </c>
      <c r="M25" s="2">
        <v>27.200000000000003</v>
      </c>
      <c r="N25" s="2"/>
    </row>
    <row r="26" spans="1:14" x14ac:dyDescent="0.3">
      <c r="A26" s="2" t="s">
        <v>69</v>
      </c>
      <c r="B26" s="2" t="s">
        <v>70</v>
      </c>
      <c r="C26" s="40">
        <v>89</v>
      </c>
      <c r="D26" s="40">
        <v>83</v>
      </c>
      <c r="E26" s="40">
        <v>109</v>
      </c>
      <c r="F26" s="41"/>
      <c r="G26" s="40">
        <v>140</v>
      </c>
      <c r="H26" s="40">
        <v>140</v>
      </c>
      <c r="I26" s="40">
        <v>139</v>
      </c>
      <c r="J26" s="41"/>
      <c r="K26" s="2">
        <v>56.2</v>
      </c>
      <c r="L26" s="2">
        <v>55.866666666666667</v>
      </c>
      <c r="M26" s="2">
        <v>112.06666666666666</v>
      </c>
      <c r="N26" s="2"/>
    </row>
    <row r="27" spans="1:14" x14ac:dyDescent="0.3">
      <c r="A27" s="2" t="s">
        <v>71</v>
      </c>
      <c r="B27" s="2" t="s">
        <v>72</v>
      </c>
      <c r="C27" s="40">
        <v>12</v>
      </c>
      <c r="D27" s="40">
        <v>11</v>
      </c>
      <c r="E27" s="40">
        <v>10</v>
      </c>
      <c r="F27" s="41"/>
      <c r="G27" s="40">
        <v>23</v>
      </c>
      <c r="H27" s="40">
        <v>22</v>
      </c>
      <c r="I27" s="40">
        <v>22</v>
      </c>
      <c r="J27" s="41"/>
      <c r="K27" s="2">
        <v>6.6</v>
      </c>
      <c r="L27" s="2">
        <v>8.9333333333333336</v>
      </c>
      <c r="M27" s="2">
        <v>15.533333333333333</v>
      </c>
      <c r="N27" s="2"/>
    </row>
    <row r="28" spans="1:14" x14ac:dyDescent="0.3">
      <c r="A28" s="2" t="s">
        <v>73</v>
      </c>
      <c r="B28" s="2" t="s">
        <v>74</v>
      </c>
      <c r="C28" s="40">
        <v>15</v>
      </c>
      <c r="D28" s="40">
        <v>13</v>
      </c>
      <c r="E28" s="40">
        <v>28</v>
      </c>
      <c r="F28" s="41"/>
      <c r="G28" s="40">
        <v>49</v>
      </c>
      <c r="H28" s="40">
        <v>44</v>
      </c>
      <c r="I28" s="40">
        <v>43</v>
      </c>
      <c r="J28" s="41"/>
      <c r="K28" s="2">
        <v>9.6</v>
      </c>
      <c r="L28" s="2">
        <v>17.2</v>
      </c>
      <c r="M28" s="2">
        <v>26.799999999999997</v>
      </c>
      <c r="N28" s="2"/>
    </row>
    <row r="29" spans="1:14" x14ac:dyDescent="0.3">
      <c r="A29" s="2" t="s">
        <v>75</v>
      </c>
      <c r="B29" s="2" t="s">
        <v>76</v>
      </c>
      <c r="C29" s="40">
        <v>16</v>
      </c>
      <c r="D29" s="40">
        <v>16</v>
      </c>
      <c r="E29" s="44">
        <v>16</v>
      </c>
      <c r="F29" s="41"/>
      <c r="G29" s="40">
        <v>43</v>
      </c>
      <c r="H29" s="40">
        <v>43</v>
      </c>
      <c r="I29" s="44">
        <v>43</v>
      </c>
      <c r="J29" s="41"/>
      <c r="K29" s="2">
        <v>6.3999999999999995</v>
      </c>
      <c r="L29" s="2">
        <v>17.2</v>
      </c>
      <c r="M29" s="2">
        <v>23.599999999999998</v>
      </c>
      <c r="N29" s="2"/>
    </row>
    <row r="30" spans="1:14" x14ac:dyDescent="0.3">
      <c r="A30" s="2" t="s">
        <v>77</v>
      </c>
      <c r="B30" s="2" t="s">
        <v>78</v>
      </c>
      <c r="C30" s="40">
        <v>2</v>
      </c>
      <c r="D30" s="40">
        <v>9</v>
      </c>
      <c r="E30" s="40">
        <v>9</v>
      </c>
      <c r="F30" s="41"/>
      <c r="G30" s="40">
        <v>5</v>
      </c>
      <c r="H30" s="40">
        <v>3</v>
      </c>
      <c r="I30" s="40">
        <v>3</v>
      </c>
      <c r="J30" s="41"/>
      <c r="K30" s="2">
        <v>4</v>
      </c>
      <c r="L30" s="2">
        <v>1.4666666666666668</v>
      </c>
      <c r="M30" s="2">
        <v>5.4666666666666668</v>
      </c>
      <c r="N30" s="2"/>
    </row>
    <row r="31" spans="1:14" x14ac:dyDescent="0.3">
      <c r="A31" s="2" t="s">
        <v>79</v>
      </c>
      <c r="B31" s="2" t="s">
        <v>80</v>
      </c>
      <c r="C31" s="40">
        <v>26</v>
      </c>
      <c r="D31" s="40">
        <v>26</v>
      </c>
      <c r="E31" s="40">
        <v>26</v>
      </c>
      <c r="F31" s="41"/>
      <c r="G31" s="40">
        <v>55</v>
      </c>
      <c r="H31" s="40">
        <v>54</v>
      </c>
      <c r="I31" s="40">
        <v>53</v>
      </c>
      <c r="J31" s="41"/>
      <c r="K31" s="2">
        <v>15.6</v>
      </c>
      <c r="L31" s="2">
        <v>21.6</v>
      </c>
      <c r="M31" s="2">
        <v>37.200000000000003</v>
      </c>
      <c r="N31" s="2"/>
    </row>
    <row r="32" spans="1:14" x14ac:dyDescent="0.3">
      <c r="A32" s="2" t="s">
        <v>81</v>
      </c>
      <c r="B32" s="2" t="s">
        <v>82</v>
      </c>
      <c r="C32" s="40">
        <v>14</v>
      </c>
      <c r="D32" s="40">
        <v>14</v>
      </c>
      <c r="E32" s="40">
        <v>13</v>
      </c>
      <c r="F32" s="41"/>
      <c r="G32" s="40">
        <v>21</v>
      </c>
      <c r="H32" s="40">
        <v>21</v>
      </c>
      <c r="I32" s="40">
        <v>20</v>
      </c>
      <c r="J32" s="41"/>
      <c r="K32" s="2">
        <v>8.1999999999999993</v>
      </c>
      <c r="L32" s="2">
        <v>8.2666666666666675</v>
      </c>
      <c r="M32" s="2">
        <v>16.466666666666669</v>
      </c>
      <c r="N32" s="2"/>
    </row>
    <row r="33" spans="1:14" x14ac:dyDescent="0.3">
      <c r="A33" s="2" t="s">
        <v>83</v>
      </c>
      <c r="B33" s="2" t="s">
        <v>84</v>
      </c>
      <c r="C33" s="40">
        <v>20</v>
      </c>
      <c r="D33" s="40">
        <v>15</v>
      </c>
      <c r="E33" s="40">
        <v>15</v>
      </c>
      <c r="F33" s="41"/>
      <c r="G33" s="40">
        <v>26</v>
      </c>
      <c r="H33" s="40">
        <v>26</v>
      </c>
      <c r="I33" s="40">
        <v>24</v>
      </c>
      <c r="J33" s="41"/>
      <c r="K33" s="2">
        <v>10</v>
      </c>
      <c r="L33" s="2">
        <v>10.133333333333333</v>
      </c>
      <c r="M33" s="2">
        <v>20.133333333333333</v>
      </c>
      <c r="N33" s="2"/>
    </row>
    <row r="34" spans="1:14" x14ac:dyDescent="0.3">
      <c r="A34" s="2" t="s">
        <v>85</v>
      </c>
      <c r="B34" s="2" t="s">
        <v>86</v>
      </c>
      <c r="C34" s="40">
        <v>20</v>
      </c>
      <c r="D34" s="40">
        <v>25</v>
      </c>
      <c r="E34" s="40">
        <v>18</v>
      </c>
      <c r="F34" s="41"/>
      <c r="G34" s="40">
        <v>69</v>
      </c>
      <c r="H34" s="40">
        <v>67</v>
      </c>
      <c r="I34" s="40">
        <v>64</v>
      </c>
      <c r="J34" s="41"/>
      <c r="K34" s="2">
        <v>12.6</v>
      </c>
      <c r="L34" s="2">
        <v>26.666666666666671</v>
      </c>
      <c r="M34" s="2">
        <v>39.266666666666673</v>
      </c>
      <c r="N34" s="2"/>
    </row>
    <row r="35" spans="1:14" ht="19.2" x14ac:dyDescent="0.5">
      <c r="C35" s="4"/>
      <c r="D35" s="4"/>
      <c r="G35" s="4"/>
      <c r="H35" s="4"/>
      <c r="I35" s="8"/>
      <c r="K35" s="6"/>
      <c r="L35" s="6"/>
    </row>
    <row r="36" spans="1:14" ht="19.2" x14ac:dyDescent="0.5">
      <c r="C36" s="4"/>
      <c r="D36" s="4"/>
      <c r="G36" s="4"/>
      <c r="H36" s="4"/>
      <c r="I36" s="8"/>
      <c r="K36" s="6"/>
      <c r="L36" s="6"/>
    </row>
    <row r="37" spans="1:14" ht="19.2" x14ac:dyDescent="0.5">
      <c r="C37" s="4"/>
      <c r="D37" s="4"/>
      <c r="G37" s="4"/>
      <c r="H37" s="4"/>
      <c r="I37" s="8"/>
      <c r="K37" s="6"/>
      <c r="L37" s="6"/>
    </row>
    <row r="38" spans="1:14" ht="19.2" x14ac:dyDescent="0.5">
      <c r="C38" s="4"/>
      <c r="D38" s="4"/>
      <c r="G38" s="4"/>
      <c r="H38" s="4"/>
      <c r="I38" s="8"/>
      <c r="K38" s="6"/>
      <c r="L38" s="6"/>
    </row>
    <row r="39" spans="1:14" ht="19.2" x14ac:dyDescent="0.5">
      <c r="C39" s="4"/>
      <c r="D39" s="4"/>
      <c r="G39" s="4"/>
      <c r="H39" s="4"/>
      <c r="I39" s="8"/>
      <c r="K39" s="6"/>
      <c r="L39" s="6"/>
    </row>
    <row r="40" spans="1:14" ht="19.2" x14ac:dyDescent="0.5">
      <c r="C40" s="4"/>
      <c r="D40" s="4"/>
      <c r="G40" s="4"/>
      <c r="H40" s="4"/>
      <c r="I40" s="8"/>
      <c r="K40" s="6"/>
      <c r="L40" s="6"/>
    </row>
    <row r="41" spans="1:14" ht="19.2" x14ac:dyDescent="0.5">
      <c r="C41" s="4"/>
      <c r="D41" s="4"/>
      <c r="G41" s="4"/>
      <c r="H41" s="4"/>
      <c r="I41" s="8"/>
      <c r="K41" s="6"/>
      <c r="L41" s="6"/>
    </row>
    <row r="42" spans="1:14" ht="19.2" x14ac:dyDescent="0.5">
      <c r="C42" s="4"/>
      <c r="D42" s="4"/>
      <c r="G42" s="4"/>
      <c r="H42" s="4"/>
      <c r="I42" s="8"/>
      <c r="K42" s="6"/>
      <c r="L42" s="6"/>
    </row>
    <row r="43" spans="1:14" ht="19.2" x14ac:dyDescent="0.5">
      <c r="C43" s="4"/>
      <c r="D43" s="4"/>
      <c r="G43" s="4"/>
      <c r="H43" s="4"/>
      <c r="I43" s="8"/>
      <c r="K43" s="6"/>
      <c r="L43" s="6"/>
    </row>
    <row r="44" spans="1:14" ht="19.2" x14ac:dyDescent="0.5">
      <c r="C44" s="4"/>
      <c r="D44" s="4"/>
      <c r="G44" s="4"/>
      <c r="H44" s="4"/>
      <c r="I44" s="8"/>
      <c r="K44" s="6"/>
      <c r="L44" s="6"/>
    </row>
    <row r="45" spans="1:14" ht="19.2" x14ac:dyDescent="0.5">
      <c r="C45" s="4"/>
      <c r="D45" s="4"/>
      <c r="G45" s="4"/>
      <c r="H45" s="4"/>
      <c r="I45" s="8"/>
      <c r="K45" s="6"/>
      <c r="L45" s="6"/>
    </row>
    <row r="46" spans="1:14" ht="19.2" x14ac:dyDescent="0.5">
      <c r="C46" s="4"/>
      <c r="D46" s="4"/>
      <c r="G46" s="4"/>
      <c r="H46" s="4"/>
      <c r="I46" s="8"/>
      <c r="K46" s="6"/>
      <c r="L46" s="6"/>
    </row>
    <row r="47" spans="1:14" ht="19.2" x14ac:dyDescent="0.5">
      <c r="C47" s="4"/>
      <c r="D47" s="4"/>
      <c r="G47" s="4"/>
      <c r="H47" s="4"/>
      <c r="I47" s="8"/>
      <c r="K47" s="6"/>
      <c r="L47" s="6"/>
    </row>
    <row r="48" spans="1:14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46A23D-6C46-4238-BD24-4C1308ECA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B740E2-0D14-4FCE-AAD8-F03E04F7FB48}">
  <ds:schemaRefs>
    <ds:schemaRef ds:uri="http://purl.org/dc/elements/1.1/"/>
    <ds:schemaRef ds:uri="f3a3f4af-9df9-4e1d-8c69-a33c6e733a58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f6c8b9c6-be5c-47cb-9f06-60e2bd81f76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2024-10-22T11:14:28Z</cp:lastPrinted>
  <dcterms:created xsi:type="dcterms:W3CDTF">2020-05-22T08:08:16Z</dcterms:created>
  <dcterms:modified xsi:type="dcterms:W3CDTF">2025-03-18T11:32:37Z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