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84" documentId="8_{9BF23CD5-AA5B-42D8-9B7B-2E4F67E41BD7}" xr6:coauthVersionLast="47" xr6:coauthVersionMax="47" xr10:uidLastSave="{70349565-7DFA-4B01-A9C8-A2D2239439AE}"/>
  <bookViews>
    <workbookView xWindow="-108" yWindow="-108" windowWidth="23256" windowHeight="1245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X12" i="1" s="1"/>
  <c r="P11" i="1"/>
  <c r="P10" i="1"/>
  <c r="P9" i="1"/>
  <c r="P8" i="1"/>
  <c r="P7" i="1"/>
  <c r="P6" i="1"/>
  <c r="P5" i="1"/>
  <c r="X5" i="1" s="1"/>
  <c r="P4" i="1"/>
  <c r="X4" i="1" s="1"/>
  <c r="X18" i="1"/>
  <c r="X17" i="1"/>
  <c r="X16" i="1"/>
  <c r="X15" i="1"/>
  <c r="X14" i="1"/>
  <c r="X13" i="1"/>
  <c r="X11" i="1"/>
  <c r="X10" i="1"/>
  <c r="X9" i="1"/>
  <c r="X8" i="1"/>
  <c r="X7" i="1"/>
  <c r="X6" i="1"/>
  <c r="F19" i="1"/>
  <c r="S19" i="1"/>
  <c r="G19" i="1"/>
  <c r="D19" i="1"/>
  <c r="E19" i="1"/>
  <c r="I19" i="1"/>
  <c r="J19" i="1"/>
  <c r="K19" i="1"/>
  <c r="L19" i="1"/>
  <c r="M19" i="1"/>
  <c r="N19" i="1"/>
  <c r="U19" i="1"/>
  <c r="V19" i="1"/>
  <c r="R19" i="1"/>
  <c r="Y19" i="1"/>
  <c r="X19" i="1" l="1"/>
  <c r="P19" i="1"/>
</calcChain>
</file>

<file path=xl/sharedStrings.xml><?xml version="1.0" encoding="utf-8"?>
<sst xmlns="http://schemas.openxmlformats.org/spreadsheetml/2006/main" count="95" uniqueCount="64">
  <si>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</si>
  <si>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</si>
  <si>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</si>
  <si>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</si>
  <si>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</si>
  <si>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</si>
  <si>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</si>
  <si>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</si>
  <si>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</si>
  <si>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</si>
  <si>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</si>
  <si>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</si>
  <si>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</si>
  <si>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</si>
  <si>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</si>
  <si>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</si>
  <si>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</si>
  <si>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</si>
  <si>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</si>
  <si>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</si>
  <si>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</si>
  <si>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</si>
  <si>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</si>
  <si>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</si>
  <si>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</si>
  <si>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</si>
  <si>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</si>
  <si>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</si>
  <si>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</si>
  <si>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</si>
  <si>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070151</t>
  </si>
  <si>
    <t>Ayot St Peter</t>
  </si>
  <si>
    <t>070720</t>
  </si>
  <si>
    <t>Codicote</t>
  </si>
  <si>
    <t>070800</t>
  </si>
  <si>
    <t>Datchworth</t>
  </si>
  <si>
    <t>070820</t>
  </si>
  <si>
    <t>Digswell</t>
  </si>
  <si>
    <t>070821</t>
  </si>
  <si>
    <t>Panshanger</t>
  </si>
  <si>
    <t>071131</t>
  </si>
  <si>
    <t>Bishop's Hatfield St Etheldreda with St Luke</t>
  </si>
  <si>
    <t>071132</t>
  </si>
  <si>
    <t>Bishop's Hatfield, St John</t>
  </si>
  <si>
    <t>071133</t>
  </si>
  <si>
    <t>Bishop's Hatfield, St Michael</t>
  </si>
  <si>
    <t>071140</t>
  </si>
  <si>
    <t>Hatfield Hyde</t>
  </si>
  <si>
    <t>071540</t>
  </si>
  <si>
    <t>Lemsford</t>
  </si>
  <si>
    <t>071890</t>
  </si>
  <si>
    <t>North Mymms</t>
  </si>
  <si>
    <t>072530</t>
  </si>
  <si>
    <t>Tewin</t>
  </si>
  <si>
    <t>072800</t>
  </si>
  <si>
    <t>Welwyn, St Mary the Virgin</t>
  </si>
  <si>
    <t>072801</t>
  </si>
  <si>
    <t>Woolmer Green, St Michael</t>
  </si>
  <si>
    <t>072810</t>
  </si>
  <si>
    <t>Welwyn Garden City</t>
  </si>
  <si>
    <t>2025 Parish Share - Welwyn Hatfield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</si>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</sst>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2" fontId="0" fillId="0" borderId="0" xfId="0" applyNumberFormat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3" fontId="8" fillId="0" borderId="0" xfId="0" applyNumberFormat="1" applyFont="1"/>
    <xf numFmtId="3" fontId="5" fillId="0" borderId="0" xfId="0" applyNumberFormat="1" applyFont="1"/>
    <xf numFmtId="1" fontId="6" fillId="2" borderId="1" xfId="0" applyNumberFormat="1" applyFont="1" applyFill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3" fontId="1" fillId="7" borderId="10" xfId="0" applyNumberFormat="1" applyFont="1" applyFill="1" applyBorder="1"/>
    <xf numFmtId="3" fontId="1" fillId="7" borderId="11" xfId="0" applyNumberFormat="1" applyFont="1" applyFill="1" applyBorder="1"/>
    <xf numFmtId="3" fontId="1" fillId="0" borderId="1" xfId="0" applyNumberFormat="1" applyFont="1" applyBorder="1"/>
    <xf numFmtId="3" fontId="0" fillId="0" borderId="2" xfId="0" applyNumberFormat="1" applyBorder="1"/>
    <xf numFmtId="3" fontId="1" fillId="0" borderId="7" xfId="0" applyNumberFormat="1" applyFont="1" applyBorder="1"/>
    <xf numFmtId="3" fontId="0" fillId="0" borderId="9" xfId="0" applyNumberFormat="1" applyBorder="1"/>
    <xf numFmtId="3" fontId="8" fillId="3" borderId="0" xfId="0" applyNumberFormat="1" applyFont="1" applyFill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B5" sqref="B5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18" t="s">
        <v>60</v>
      </c>
    </row>
    <row r="2" spans="1:28" ht="18" x14ac:dyDescent="0.35">
      <c r="B2" s="18" t="s">
        <v>1</v>
      </c>
      <c r="D2" s="60" t="s">
        <v>0</v>
      </c>
      <c r="E2" s="61"/>
      <c r="F2" s="61"/>
      <c r="G2" s="62"/>
      <c r="I2" s="60" t="s">
        <v>2</v>
      </c>
      <c r="J2" s="63"/>
      <c r="K2" s="63"/>
      <c r="L2" s="63"/>
      <c r="M2" s="63"/>
      <c r="N2" s="64"/>
      <c r="O2" s="16"/>
      <c r="P2" s="39" t="s">
        <v>29</v>
      </c>
      <c r="Q2" s="16"/>
      <c r="R2" s="34" t="s">
        <v>22</v>
      </c>
      <c r="S2" s="35"/>
      <c r="U2" s="60" t="s">
        <v>20</v>
      </c>
      <c r="V2" s="64"/>
      <c r="X2" s="34" t="s">
        <v>23</v>
      </c>
      <c r="Y2" s="36"/>
    </row>
    <row r="3" spans="1:28" ht="55.5" customHeight="1" x14ac:dyDescent="0.3">
      <c r="A3" t="s">
        <v>13</v>
      </c>
      <c r="B3" t="s">
        <v>1</v>
      </c>
      <c r="D3" s="22" t="s">
        <v>15</v>
      </c>
      <c r="E3" s="23" t="s">
        <v>16</v>
      </c>
      <c r="F3" s="23" t="s">
        <v>26</v>
      </c>
      <c r="G3" s="24" t="s">
        <v>17</v>
      </c>
      <c r="H3" s="1"/>
      <c r="I3" s="25" t="s">
        <v>4</v>
      </c>
      <c r="J3" s="26" t="s">
        <v>3</v>
      </c>
      <c r="K3" s="26" t="s">
        <v>5</v>
      </c>
      <c r="L3" s="26" t="s">
        <v>63</v>
      </c>
      <c r="M3" s="27" t="s">
        <v>12</v>
      </c>
      <c r="N3" s="28" t="s">
        <v>14</v>
      </c>
      <c r="O3" s="1"/>
      <c r="P3" s="29" t="s">
        <v>28</v>
      </c>
      <c r="Q3" s="1"/>
      <c r="R3" s="30" t="s">
        <v>21</v>
      </c>
      <c r="S3" s="31" t="s">
        <v>27</v>
      </c>
      <c r="U3" s="32" t="s">
        <v>18</v>
      </c>
      <c r="V3" s="33" t="s">
        <v>19</v>
      </c>
      <c r="X3" s="37" t="s">
        <v>61</v>
      </c>
      <c r="Y3" s="38" t="s">
        <v>62</v>
      </c>
    </row>
    <row r="4" spans="1:28" ht="15.6" x14ac:dyDescent="0.3">
      <c r="A4" s="9" t="s">
        <v>30</v>
      </c>
      <c r="B4" s="9" t="s">
        <v>31</v>
      </c>
      <c r="C4" s="40">
        <v>0.15</v>
      </c>
      <c r="D4" s="47">
        <v>0.15</v>
      </c>
      <c r="E4" s="48"/>
      <c r="F4" s="48"/>
      <c r="G4" s="49">
        <v>5731.1774999999998</v>
      </c>
      <c r="H4" s="9"/>
      <c r="I4" s="46">
        <v>13.6</v>
      </c>
      <c r="J4" s="10">
        <v>1</v>
      </c>
      <c r="K4" s="10">
        <v>14</v>
      </c>
      <c r="L4" s="11">
        <v>3827.7089023571316</v>
      </c>
      <c r="M4" s="12">
        <v>-194.97140235713141</v>
      </c>
      <c r="N4" s="13">
        <v>3632.7375000000002</v>
      </c>
      <c r="O4" s="14"/>
      <c r="P4" s="53">
        <f>G4+N4</f>
        <v>9363.9150000000009</v>
      </c>
      <c r="Q4" s="14"/>
      <c r="R4" s="41"/>
      <c r="S4" s="42"/>
      <c r="U4" s="43"/>
      <c r="V4" s="15"/>
      <c r="W4" s="17"/>
      <c r="X4" s="55">
        <f>P4+R4+S4+U4+V4</f>
        <v>9363.9150000000009</v>
      </c>
      <c r="Y4" s="56">
        <v>9023.5499999999993</v>
      </c>
      <c r="Z4" s="2"/>
      <c r="AB4" s="2"/>
    </row>
    <row r="5" spans="1:28" ht="15.6" x14ac:dyDescent="0.3">
      <c r="A5" s="9" t="s">
        <v>32</v>
      </c>
      <c r="B5" s="9" t="s">
        <v>33</v>
      </c>
      <c r="C5" s="40">
        <v>0.5</v>
      </c>
      <c r="D5" s="47">
        <v>0.13698630136986301</v>
      </c>
      <c r="E5" s="48"/>
      <c r="F5" s="48">
        <v>0.36301369863013699</v>
      </c>
      <c r="G5" s="49">
        <v>17755.273433314615</v>
      </c>
      <c r="H5" s="9"/>
      <c r="I5" s="46">
        <v>43.133333333333333</v>
      </c>
      <c r="J5" s="10">
        <v>1.5</v>
      </c>
      <c r="K5" s="10">
        <v>65</v>
      </c>
      <c r="L5" s="11">
        <v>17771.505618086681</v>
      </c>
      <c r="M5" s="12">
        <v>237.64438191331647</v>
      </c>
      <c r="N5" s="13">
        <v>18009.149999999998</v>
      </c>
      <c r="O5" s="14"/>
      <c r="P5" s="53">
        <f t="shared" ref="P5:P18" si="0">G5+N5</f>
        <v>35764.423433314616</v>
      </c>
      <c r="Q5" s="14"/>
      <c r="R5" s="41"/>
      <c r="S5" s="42"/>
      <c r="U5" s="43"/>
      <c r="V5" s="15"/>
      <c r="W5" s="17"/>
      <c r="X5" s="55">
        <f t="shared" ref="X5:X18" si="1">P5+R5+S5+U5+V5</f>
        <v>35764.423433314616</v>
      </c>
      <c r="Y5" s="56">
        <v>34170.325683060109</v>
      </c>
      <c r="Z5" s="2"/>
      <c r="AB5" s="2"/>
    </row>
    <row r="6" spans="1:28" ht="15.6" x14ac:dyDescent="0.3">
      <c r="A6" s="9" t="s">
        <v>34</v>
      </c>
      <c r="B6" s="9" t="s">
        <v>35</v>
      </c>
      <c r="C6" s="40">
        <v>0.5</v>
      </c>
      <c r="D6" s="47">
        <v>0.5</v>
      </c>
      <c r="E6" s="48"/>
      <c r="F6" s="48"/>
      <c r="G6" s="49">
        <v>19103.924999999999</v>
      </c>
      <c r="H6" s="9"/>
      <c r="I6" s="46">
        <v>53.8</v>
      </c>
      <c r="J6" s="10">
        <v>1.5</v>
      </c>
      <c r="K6" s="10">
        <v>81</v>
      </c>
      <c r="L6" s="11">
        <v>22146.030077923402</v>
      </c>
      <c r="M6" s="12">
        <v>0</v>
      </c>
      <c r="N6" s="13">
        <v>22146.030077923402</v>
      </c>
      <c r="O6" s="14"/>
      <c r="P6" s="53">
        <f t="shared" si="0"/>
        <v>41249.955077923398</v>
      </c>
      <c r="Q6" s="14"/>
      <c r="R6" s="41"/>
      <c r="S6" s="42"/>
      <c r="U6" s="43"/>
      <c r="V6" s="15"/>
      <c r="W6" s="17"/>
      <c r="X6" s="55">
        <f t="shared" si="1"/>
        <v>41249.955077923398</v>
      </c>
      <c r="Y6" s="56">
        <v>40440</v>
      </c>
      <c r="Z6" s="2"/>
      <c r="AB6" s="2"/>
    </row>
    <row r="7" spans="1:28" ht="15.6" x14ac:dyDescent="0.3">
      <c r="A7" s="9" t="s">
        <v>36</v>
      </c>
      <c r="B7" s="9" t="s">
        <v>37</v>
      </c>
      <c r="C7" s="40">
        <v>0.8</v>
      </c>
      <c r="D7" s="47">
        <v>0.8</v>
      </c>
      <c r="E7" s="48"/>
      <c r="F7" s="48"/>
      <c r="G7" s="49">
        <v>30566.28</v>
      </c>
      <c r="H7" s="9"/>
      <c r="I7" s="46">
        <v>88.199999999999989</v>
      </c>
      <c r="J7" s="10">
        <v>0.75</v>
      </c>
      <c r="K7" s="10">
        <v>66</v>
      </c>
      <c r="L7" s="11">
        <v>18044.913396826476</v>
      </c>
      <c r="M7" s="12">
        <v>1272.5568906735207</v>
      </c>
      <c r="N7" s="13">
        <v>19317.470287499997</v>
      </c>
      <c r="O7" s="14"/>
      <c r="P7" s="53">
        <f t="shared" si="0"/>
        <v>49883.750287499992</v>
      </c>
      <c r="Q7" s="14"/>
      <c r="R7" s="41"/>
      <c r="S7" s="42"/>
      <c r="U7" s="43"/>
      <c r="V7" s="15"/>
      <c r="W7" s="17"/>
      <c r="X7" s="55">
        <f t="shared" si="1"/>
        <v>49883.750287499992</v>
      </c>
      <c r="Y7" s="56">
        <v>50007.77925</v>
      </c>
      <c r="Z7" s="2"/>
      <c r="AB7" s="2"/>
    </row>
    <row r="8" spans="1:28" ht="15.6" x14ac:dyDescent="0.3">
      <c r="A8" s="9" t="s">
        <v>38</v>
      </c>
      <c r="B8" s="9" t="s">
        <v>39</v>
      </c>
      <c r="C8" s="40">
        <v>1</v>
      </c>
      <c r="D8" s="47">
        <v>1</v>
      </c>
      <c r="E8" s="48"/>
      <c r="F8" s="48"/>
      <c r="G8" s="49">
        <v>38207.85</v>
      </c>
      <c r="H8" s="9"/>
      <c r="I8" s="46">
        <v>44.866666666666667</v>
      </c>
      <c r="J8" s="10">
        <v>1.25</v>
      </c>
      <c r="K8" s="10">
        <v>56</v>
      </c>
      <c r="L8" s="11">
        <v>15310.835609428526</v>
      </c>
      <c r="M8" s="12">
        <v>0</v>
      </c>
      <c r="N8" s="13">
        <v>15310.835609428526</v>
      </c>
      <c r="O8" s="14"/>
      <c r="P8" s="53">
        <f t="shared" si="0"/>
        <v>53518.685609428525</v>
      </c>
      <c r="Q8" s="14"/>
      <c r="R8" s="41"/>
      <c r="S8" s="42"/>
      <c r="U8" s="43"/>
      <c r="V8" s="15"/>
      <c r="W8" s="17"/>
      <c r="X8" s="55">
        <f t="shared" si="1"/>
        <v>53518.685609428525</v>
      </c>
      <c r="Y8" s="56">
        <v>52405.394249999998</v>
      </c>
      <c r="Z8" s="2"/>
      <c r="AB8" s="2"/>
    </row>
    <row r="9" spans="1:28" ht="15.6" x14ac:dyDescent="0.3">
      <c r="A9" s="9" t="s">
        <v>40</v>
      </c>
      <c r="B9" s="9" t="s">
        <v>41</v>
      </c>
      <c r="C9" s="40">
        <v>1.1499999999999999</v>
      </c>
      <c r="D9" s="47">
        <v>1.1499999999999999</v>
      </c>
      <c r="E9" s="48"/>
      <c r="F9" s="48"/>
      <c r="G9" s="49">
        <v>43939.027499999997</v>
      </c>
      <c r="H9" s="9"/>
      <c r="I9" s="46">
        <v>108</v>
      </c>
      <c r="J9" s="10">
        <v>0.9</v>
      </c>
      <c r="K9" s="10">
        <v>97</v>
      </c>
      <c r="L9" s="11">
        <v>26520.554537760127</v>
      </c>
      <c r="M9" s="12">
        <v>-2123.9896790101266</v>
      </c>
      <c r="N9" s="13">
        <v>24396.56485875</v>
      </c>
      <c r="O9" s="14"/>
      <c r="P9" s="53">
        <f t="shared" si="0"/>
        <v>68335.59235875</v>
      </c>
      <c r="Q9" s="14"/>
      <c r="R9" s="41"/>
      <c r="S9" s="42"/>
      <c r="U9" s="43">
        <v>-7200</v>
      </c>
      <c r="V9" s="15"/>
      <c r="W9" s="17"/>
      <c r="X9" s="55">
        <f t="shared" si="1"/>
        <v>61135.59235875</v>
      </c>
      <c r="Y9" s="56">
        <v>62229.817117622952</v>
      </c>
      <c r="Z9" s="2"/>
      <c r="AB9" s="2"/>
    </row>
    <row r="10" spans="1:28" ht="15.6" x14ac:dyDescent="0.3">
      <c r="A10" s="9" t="s">
        <v>42</v>
      </c>
      <c r="B10" s="9" t="s">
        <v>43</v>
      </c>
      <c r="C10" s="40">
        <v>0.85</v>
      </c>
      <c r="D10" s="47">
        <v>0.85</v>
      </c>
      <c r="E10" s="48"/>
      <c r="F10" s="48"/>
      <c r="G10" s="49">
        <v>32476.672499999997</v>
      </c>
      <c r="H10" s="9"/>
      <c r="I10" s="46">
        <v>70.266666666666666</v>
      </c>
      <c r="J10" s="10">
        <v>0.75</v>
      </c>
      <c r="K10" s="10">
        <v>53</v>
      </c>
      <c r="L10" s="11">
        <v>14490.612273209141</v>
      </c>
      <c r="M10" s="12">
        <v>-4695.8024450841403</v>
      </c>
      <c r="N10" s="13">
        <v>9794.8098281250004</v>
      </c>
      <c r="O10" s="14"/>
      <c r="P10" s="53">
        <f t="shared" si="0"/>
        <v>42271.482328124999</v>
      </c>
      <c r="Q10" s="14"/>
      <c r="R10" s="41"/>
      <c r="S10" s="42"/>
      <c r="U10" s="43"/>
      <c r="V10" s="15"/>
      <c r="W10" s="17"/>
      <c r="X10" s="55">
        <f t="shared" si="1"/>
        <v>42271.482328124999</v>
      </c>
      <c r="Y10" s="56">
        <v>28827.019820696718</v>
      </c>
      <c r="Z10" s="2"/>
      <c r="AB10" s="2"/>
    </row>
    <row r="11" spans="1:28" ht="15.6" x14ac:dyDescent="0.3">
      <c r="A11" s="9" t="s">
        <v>44</v>
      </c>
      <c r="B11" s="9" t="s">
        <v>45</v>
      </c>
      <c r="C11" s="40">
        <v>0.5</v>
      </c>
      <c r="D11" s="47">
        <v>0.5</v>
      </c>
      <c r="E11" s="48"/>
      <c r="F11" s="48">
        <v>0</v>
      </c>
      <c r="G11" s="49">
        <v>19103.924999999999</v>
      </c>
      <c r="H11" s="9"/>
      <c r="I11" s="46">
        <v>49.333333333333329</v>
      </c>
      <c r="J11" s="10">
        <v>0.75</v>
      </c>
      <c r="K11" s="10">
        <v>37</v>
      </c>
      <c r="L11" s="11">
        <v>10116.087813372418</v>
      </c>
      <c r="M11" s="12">
        <v>0</v>
      </c>
      <c r="N11" s="13">
        <v>10116.087813372418</v>
      </c>
      <c r="O11" s="14"/>
      <c r="P11" s="53">
        <f t="shared" si="0"/>
        <v>29220.012813372417</v>
      </c>
      <c r="Q11" s="14"/>
      <c r="R11" s="41"/>
      <c r="S11" s="42"/>
      <c r="U11" s="43"/>
      <c r="V11" s="15"/>
      <c r="W11" s="17"/>
      <c r="X11" s="55">
        <f t="shared" si="1"/>
        <v>29220.012813372417</v>
      </c>
      <c r="Y11" s="56">
        <v>27547.94794520548</v>
      </c>
      <c r="Z11" s="2"/>
      <c r="AB11" s="2"/>
    </row>
    <row r="12" spans="1:28" ht="15.6" x14ac:dyDescent="0.3">
      <c r="A12" s="9" t="s">
        <v>46</v>
      </c>
      <c r="B12" s="9" t="s">
        <v>47</v>
      </c>
      <c r="C12" s="40">
        <v>1</v>
      </c>
      <c r="D12" s="47">
        <v>0.94246575342465755</v>
      </c>
      <c r="E12" s="48">
        <v>5.7534246575342465E-2</v>
      </c>
      <c r="F12" s="48"/>
      <c r="G12" s="49">
        <v>37768.198027397259</v>
      </c>
      <c r="H12" s="9"/>
      <c r="I12" s="46">
        <v>42.866666666666667</v>
      </c>
      <c r="J12" s="10">
        <v>0.75</v>
      </c>
      <c r="K12" s="10">
        <v>32</v>
      </c>
      <c r="L12" s="11">
        <v>8749.0489196734434</v>
      </c>
      <c r="M12" s="12">
        <v>911.89571982655616</v>
      </c>
      <c r="N12" s="13">
        <v>9660.9446394999995</v>
      </c>
      <c r="O12" s="14"/>
      <c r="P12" s="53">
        <f t="shared" si="0"/>
        <v>47429.142666897256</v>
      </c>
      <c r="Q12" s="14"/>
      <c r="R12" s="41"/>
      <c r="S12" s="42"/>
      <c r="U12" s="43"/>
      <c r="V12" s="15"/>
      <c r="W12" s="17"/>
      <c r="X12" s="55">
        <f t="shared" si="1"/>
        <v>47429.142666897256</v>
      </c>
      <c r="Y12" s="56">
        <v>47261.415410000001</v>
      </c>
      <c r="Z12" s="2"/>
      <c r="AB12" s="2"/>
    </row>
    <row r="13" spans="1:28" ht="15.6" x14ac:dyDescent="0.3">
      <c r="A13" s="9" t="s">
        <v>48</v>
      </c>
      <c r="B13" s="9" t="s">
        <v>49</v>
      </c>
      <c r="C13" s="40">
        <v>0.5</v>
      </c>
      <c r="D13" s="47">
        <v>0.5</v>
      </c>
      <c r="E13" s="48"/>
      <c r="F13" s="48">
        <v>0</v>
      </c>
      <c r="G13" s="49">
        <v>19103.924999999999</v>
      </c>
      <c r="H13" s="9"/>
      <c r="I13" s="46">
        <v>56</v>
      </c>
      <c r="J13" s="10">
        <v>1.5</v>
      </c>
      <c r="K13" s="10">
        <v>84</v>
      </c>
      <c r="L13" s="11">
        <v>22966.25341414279</v>
      </c>
      <c r="M13" s="12">
        <v>878.09847210720545</v>
      </c>
      <c r="N13" s="13">
        <v>23844.351886249995</v>
      </c>
      <c r="O13" s="14"/>
      <c r="P13" s="53">
        <f t="shared" si="0"/>
        <v>42948.276886249994</v>
      </c>
      <c r="Q13" s="14"/>
      <c r="R13" s="41"/>
      <c r="S13" s="42"/>
      <c r="U13" s="43"/>
      <c r="V13" s="15"/>
      <c r="W13" s="17"/>
      <c r="X13" s="55">
        <f t="shared" si="1"/>
        <v>42948.276886249994</v>
      </c>
      <c r="Y13" s="56">
        <v>42768.265720205476</v>
      </c>
      <c r="Z13" s="2"/>
      <c r="AB13" s="2"/>
    </row>
    <row r="14" spans="1:28" ht="15.6" x14ac:dyDescent="0.3">
      <c r="A14" s="9" t="s">
        <v>50</v>
      </c>
      <c r="B14" s="9" t="s">
        <v>51</v>
      </c>
      <c r="C14" s="40">
        <v>1</v>
      </c>
      <c r="D14" s="47">
        <v>1</v>
      </c>
      <c r="E14" s="48"/>
      <c r="F14" s="48"/>
      <c r="G14" s="49">
        <v>38207.85</v>
      </c>
      <c r="H14" s="9"/>
      <c r="I14" s="46">
        <v>72.666666666666671</v>
      </c>
      <c r="J14" s="10">
        <v>1.75</v>
      </c>
      <c r="K14" s="10">
        <v>127</v>
      </c>
      <c r="L14" s="11">
        <v>34722.787899953975</v>
      </c>
      <c r="M14" s="12">
        <v>0</v>
      </c>
      <c r="N14" s="13">
        <v>34722.787899953975</v>
      </c>
      <c r="O14" s="14"/>
      <c r="P14" s="53">
        <f t="shared" si="0"/>
        <v>72930.637899953974</v>
      </c>
      <c r="Q14" s="14"/>
      <c r="R14" s="41"/>
      <c r="S14" s="42"/>
      <c r="U14" s="43"/>
      <c r="V14" s="15"/>
      <c r="W14" s="17"/>
      <c r="X14" s="55">
        <f t="shared" si="1"/>
        <v>72930.637899953974</v>
      </c>
      <c r="Y14" s="56">
        <v>72870</v>
      </c>
      <c r="Z14" s="2"/>
      <c r="AB14" s="2"/>
    </row>
    <row r="15" spans="1:28" ht="15.6" x14ac:dyDescent="0.3">
      <c r="A15" s="9" t="s">
        <v>52</v>
      </c>
      <c r="B15" s="9" t="s">
        <v>53</v>
      </c>
      <c r="C15" s="40">
        <v>0.5</v>
      </c>
      <c r="D15" s="47">
        <v>0.5</v>
      </c>
      <c r="E15" s="48"/>
      <c r="F15" s="48"/>
      <c r="G15" s="49">
        <v>19103.924999999999</v>
      </c>
      <c r="H15" s="9"/>
      <c r="I15" s="46">
        <v>53.93333333333333</v>
      </c>
      <c r="J15" s="10">
        <v>1.5</v>
      </c>
      <c r="K15" s="10">
        <v>81</v>
      </c>
      <c r="L15" s="11">
        <v>22146.030077923402</v>
      </c>
      <c r="M15" s="12">
        <v>0</v>
      </c>
      <c r="N15" s="13">
        <v>22146.030077923402</v>
      </c>
      <c r="O15" s="14"/>
      <c r="P15" s="53">
        <f t="shared" si="0"/>
        <v>41249.955077923398</v>
      </c>
      <c r="Q15" s="14"/>
      <c r="R15" s="41"/>
      <c r="S15" s="42"/>
      <c r="U15" s="43"/>
      <c r="V15" s="15"/>
      <c r="W15" s="17"/>
      <c r="X15" s="55">
        <f t="shared" si="1"/>
        <v>41249.955077923398</v>
      </c>
      <c r="Y15" s="56">
        <v>41241</v>
      </c>
      <c r="Z15" s="2"/>
      <c r="AB15" s="2"/>
    </row>
    <row r="16" spans="1:28" ht="15.6" x14ac:dyDescent="0.3">
      <c r="A16" s="9" t="s">
        <v>54</v>
      </c>
      <c r="B16" s="9" t="s">
        <v>55</v>
      </c>
      <c r="C16" s="40">
        <v>0.7</v>
      </c>
      <c r="D16" s="47">
        <v>0.7</v>
      </c>
      <c r="E16" s="48"/>
      <c r="F16" s="48"/>
      <c r="G16" s="49">
        <v>26745.494999999999</v>
      </c>
      <c r="H16" s="9"/>
      <c r="I16" s="46">
        <v>149.66666666666666</v>
      </c>
      <c r="J16" s="10">
        <v>2</v>
      </c>
      <c r="K16" s="10">
        <v>299</v>
      </c>
      <c r="L16" s="11">
        <v>81748.92584319874</v>
      </c>
      <c r="M16" s="12">
        <v>0</v>
      </c>
      <c r="N16" s="13">
        <v>81748.92584319874</v>
      </c>
      <c r="O16" s="14"/>
      <c r="P16" s="53">
        <f t="shared" si="0"/>
        <v>108494.42084319874</v>
      </c>
      <c r="Q16" s="14"/>
      <c r="R16" s="41"/>
      <c r="S16" s="42"/>
      <c r="U16" s="43"/>
      <c r="V16" s="15"/>
      <c r="W16" s="17"/>
      <c r="X16" s="55">
        <f t="shared" si="1"/>
        <v>108494.42084319874</v>
      </c>
      <c r="Y16" s="56">
        <v>107933.4</v>
      </c>
      <c r="Z16" s="2"/>
      <c r="AB16" s="2"/>
    </row>
    <row r="17" spans="1:28" ht="15.6" x14ac:dyDescent="0.3">
      <c r="A17" s="9" t="s">
        <v>56</v>
      </c>
      <c r="B17" s="9" t="s">
        <v>57</v>
      </c>
      <c r="C17" s="40">
        <v>0.15</v>
      </c>
      <c r="D17" s="47">
        <v>0.15</v>
      </c>
      <c r="E17" s="48"/>
      <c r="F17" s="48"/>
      <c r="G17" s="49">
        <v>5731.1774999999998</v>
      </c>
      <c r="H17" s="9"/>
      <c r="I17" s="46">
        <v>82.466666666666669</v>
      </c>
      <c r="J17" s="10">
        <v>1.5</v>
      </c>
      <c r="K17" s="10">
        <v>124</v>
      </c>
      <c r="L17" s="11">
        <v>33902.564563734595</v>
      </c>
      <c r="M17" s="12">
        <v>-20040.063069984593</v>
      </c>
      <c r="N17" s="13">
        <v>13862.50149375</v>
      </c>
      <c r="O17" s="14"/>
      <c r="P17" s="53">
        <f t="shared" si="0"/>
        <v>19593.67899375</v>
      </c>
      <c r="Q17" s="14"/>
      <c r="R17" s="41"/>
      <c r="S17" s="42"/>
      <c r="U17" s="43"/>
      <c r="V17" s="15"/>
      <c r="W17" s="17"/>
      <c r="X17" s="55">
        <f t="shared" si="1"/>
        <v>19593.67899375</v>
      </c>
      <c r="Y17" s="56">
        <v>18766.182375</v>
      </c>
      <c r="Z17" s="2"/>
      <c r="AB17" s="2"/>
    </row>
    <row r="18" spans="1:28" ht="15.6" x14ac:dyDescent="0.3">
      <c r="A18" s="9" t="s">
        <v>58</v>
      </c>
      <c r="B18" s="9" t="s">
        <v>59</v>
      </c>
      <c r="C18" s="40">
        <v>1</v>
      </c>
      <c r="D18" s="50">
        <v>0.30410958904109592</v>
      </c>
      <c r="E18" s="51">
        <v>0.69589041095890414</v>
      </c>
      <c r="F18" s="51"/>
      <c r="G18" s="52">
        <v>32890.154712328767</v>
      </c>
      <c r="H18" s="9"/>
      <c r="I18" s="46">
        <v>125.46666666666667</v>
      </c>
      <c r="J18" s="10">
        <v>2</v>
      </c>
      <c r="K18" s="10">
        <v>251</v>
      </c>
      <c r="L18" s="11">
        <v>68625.35246368857</v>
      </c>
      <c r="M18" s="12">
        <v>0</v>
      </c>
      <c r="N18" s="13">
        <v>68625.35246368857</v>
      </c>
      <c r="O18" s="14"/>
      <c r="P18" s="54">
        <f t="shared" si="0"/>
        <v>101515.50717601733</v>
      </c>
      <c r="Q18" s="14"/>
      <c r="R18" s="41"/>
      <c r="S18" s="42"/>
      <c r="U18" s="43"/>
      <c r="V18" s="15"/>
      <c r="W18" s="17"/>
      <c r="X18" s="57">
        <f t="shared" si="1"/>
        <v>101515.50717601733</v>
      </c>
      <c r="Y18" s="58">
        <v>105711</v>
      </c>
      <c r="Z18" s="2"/>
      <c r="AB18" s="2"/>
    </row>
    <row r="19" spans="1:28" ht="15.6" x14ac:dyDescent="0.3">
      <c r="A19" s="9"/>
      <c r="B19" s="9"/>
      <c r="C19" s="9"/>
      <c r="D19" s="19">
        <f>SUM(D4:D18)</f>
        <v>9.1835616438356151</v>
      </c>
      <c r="E19" s="20">
        <f>SUM(E4:E18)</f>
        <v>0.75342465753424659</v>
      </c>
      <c r="F19" s="20">
        <f>SUM(F4:F18)</f>
        <v>0.36301369863013699</v>
      </c>
      <c r="G19" s="20">
        <f>SUM(G4:G18)</f>
        <v>386434.85617304052</v>
      </c>
      <c r="H19" s="20"/>
      <c r="I19" s="20">
        <f t="shared" ref="I19:N19" si="2">SUM(I4:I18)</f>
        <v>1054.2666666666664</v>
      </c>
      <c r="J19" s="20">
        <f t="shared" si="2"/>
        <v>19.399999999999999</v>
      </c>
      <c r="K19" s="20">
        <f t="shared" si="2"/>
        <v>1467</v>
      </c>
      <c r="L19" s="20">
        <f t="shared" si="2"/>
        <v>401089.21141127945</v>
      </c>
      <c r="M19" s="20">
        <f t="shared" si="2"/>
        <v>-23754.631131915394</v>
      </c>
      <c r="N19" s="20">
        <f t="shared" si="2"/>
        <v>377334.58027936408</v>
      </c>
      <c r="O19" s="20"/>
      <c r="P19" s="20">
        <f>SUM(P4:P18)</f>
        <v>763769.43645240483</v>
      </c>
      <c r="Q19" s="20"/>
      <c r="R19" s="20">
        <f>SUM(R4:R18)</f>
        <v>0</v>
      </c>
      <c r="S19" s="20">
        <f>SUM(S4:S18)</f>
        <v>0</v>
      </c>
      <c r="T19" s="20"/>
      <c r="U19" s="20">
        <f>SUM(U4:U18)</f>
        <v>-7200</v>
      </c>
      <c r="V19" s="20">
        <f>SUM(V4:V18)</f>
        <v>0</v>
      </c>
      <c r="W19" s="20"/>
      <c r="X19" s="20">
        <f>SUM(X4:X18)</f>
        <v>756569.43645240483</v>
      </c>
      <c r="Y19" s="21">
        <f>SUM(Y4:Y18)</f>
        <v>741203.0975717908</v>
      </c>
    </row>
    <row r="21" spans="1:28" x14ac:dyDescent="0.3">
      <c r="D21" s="7"/>
      <c r="G21" s="2"/>
      <c r="M21" s="2"/>
      <c r="X21" s="2"/>
    </row>
    <row r="22" spans="1:28" x14ac:dyDescent="0.3">
      <c r="M22" s="2"/>
      <c r="X22" s="2"/>
    </row>
    <row r="23" spans="1:28" x14ac:dyDescent="0.3">
      <c r="D23" s="2"/>
    </row>
    <row r="24" spans="1:28" x14ac:dyDescent="0.3">
      <c r="D24" s="2"/>
      <c r="M24" s="2"/>
    </row>
    <row r="25" spans="1:28" x14ac:dyDescent="0.3">
      <c r="M25" s="2"/>
    </row>
    <row r="26" spans="1:28" x14ac:dyDescent="0.3">
      <c r="D26" s="2"/>
      <c r="M26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5" sqref="B5"/>
      <selection pane="bottomLeft" activeCell="B5" sqref="B5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x14ac:dyDescent="0.3">
      <c r="A7" s="2" t="s">
        <v>30</v>
      </c>
      <c r="B7" s="2" t="s">
        <v>31</v>
      </c>
      <c r="C7" s="44">
        <v>10</v>
      </c>
      <c r="D7" s="44">
        <v>10</v>
      </c>
      <c r="E7" s="44">
        <v>12</v>
      </c>
      <c r="F7" s="45"/>
      <c r="G7" s="44">
        <v>17</v>
      </c>
      <c r="H7" s="44">
        <v>17</v>
      </c>
      <c r="I7" s="44">
        <v>20</v>
      </c>
      <c r="J7" s="45"/>
      <c r="K7" s="2">
        <v>6.3999999999999995</v>
      </c>
      <c r="L7" s="2">
        <v>7.2</v>
      </c>
      <c r="M7" s="2">
        <v>13.6</v>
      </c>
    </row>
    <row r="8" spans="1:13" x14ac:dyDescent="0.3">
      <c r="A8" s="2" t="s">
        <v>40</v>
      </c>
      <c r="B8" s="2" t="s">
        <v>41</v>
      </c>
      <c r="C8" s="44">
        <v>124</v>
      </c>
      <c r="D8" s="44">
        <v>87</v>
      </c>
      <c r="E8" s="44">
        <v>111</v>
      </c>
      <c r="F8" s="45"/>
      <c r="G8" s="44">
        <v>116</v>
      </c>
      <c r="H8" s="44">
        <v>106</v>
      </c>
      <c r="I8" s="44">
        <v>105</v>
      </c>
      <c r="J8" s="45"/>
      <c r="K8" s="2">
        <v>64.399999999999991</v>
      </c>
      <c r="L8" s="2">
        <v>43.6</v>
      </c>
      <c r="M8" s="2">
        <v>108</v>
      </c>
    </row>
    <row r="9" spans="1:13" x14ac:dyDescent="0.3">
      <c r="A9" s="2" t="s">
        <v>42</v>
      </c>
      <c r="B9" s="2" t="s">
        <v>43</v>
      </c>
      <c r="C9" s="44">
        <v>47</v>
      </c>
      <c r="D9" s="44">
        <v>70</v>
      </c>
      <c r="E9" s="44">
        <v>85</v>
      </c>
      <c r="F9" s="45"/>
      <c r="G9" s="44">
        <v>70</v>
      </c>
      <c r="H9" s="44">
        <v>72</v>
      </c>
      <c r="I9" s="44">
        <v>82</v>
      </c>
      <c r="J9" s="45"/>
      <c r="K9" s="2">
        <v>40.4</v>
      </c>
      <c r="L9" s="2">
        <v>29.866666666666671</v>
      </c>
      <c r="M9" s="2">
        <v>70.266666666666666</v>
      </c>
    </row>
    <row r="10" spans="1:13" x14ac:dyDescent="0.3">
      <c r="A10" s="2" t="s">
        <v>44</v>
      </c>
      <c r="B10" s="2" t="s">
        <v>45</v>
      </c>
      <c r="C10" s="44">
        <v>36</v>
      </c>
      <c r="D10" s="44">
        <v>32</v>
      </c>
      <c r="E10" s="44">
        <v>42</v>
      </c>
      <c r="F10" s="45"/>
      <c r="G10" s="44">
        <v>68</v>
      </c>
      <c r="H10" s="44">
        <v>67</v>
      </c>
      <c r="I10" s="44">
        <v>70</v>
      </c>
      <c r="J10" s="45"/>
      <c r="K10" s="2">
        <v>21.999999999999996</v>
      </c>
      <c r="L10" s="2">
        <v>27.333333333333332</v>
      </c>
      <c r="M10" s="2">
        <v>49.333333333333329</v>
      </c>
    </row>
    <row r="11" spans="1:13" x14ac:dyDescent="0.3">
      <c r="A11" s="2" t="s">
        <v>32</v>
      </c>
      <c r="B11" s="2" t="s">
        <v>33</v>
      </c>
      <c r="C11" s="44">
        <v>42</v>
      </c>
      <c r="D11" s="44">
        <v>24</v>
      </c>
      <c r="E11" s="44">
        <v>21</v>
      </c>
      <c r="F11" s="45"/>
      <c r="G11" s="44">
        <v>63</v>
      </c>
      <c r="H11" s="44">
        <v>64</v>
      </c>
      <c r="I11" s="44">
        <v>66</v>
      </c>
      <c r="J11" s="45"/>
      <c r="K11" s="2">
        <v>17.399999999999999</v>
      </c>
      <c r="L11" s="2">
        <v>25.733333333333334</v>
      </c>
      <c r="M11" s="2">
        <v>43.133333333333333</v>
      </c>
    </row>
    <row r="12" spans="1:13" x14ac:dyDescent="0.3">
      <c r="A12" s="2" t="s">
        <v>34</v>
      </c>
      <c r="B12" s="2" t="s">
        <v>35</v>
      </c>
      <c r="C12" s="44">
        <v>37</v>
      </c>
      <c r="D12" s="44">
        <v>37</v>
      </c>
      <c r="E12" s="44">
        <v>33</v>
      </c>
      <c r="F12" s="45"/>
      <c r="G12" s="44">
        <v>82</v>
      </c>
      <c r="H12" s="44">
        <v>79</v>
      </c>
      <c r="I12" s="44">
        <v>82</v>
      </c>
      <c r="J12" s="45"/>
      <c r="K12" s="2">
        <v>21.4</v>
      </c>
      <c r="L12" s="2">
        <v>32.4</v>
      </c>
      <c r="M12" s="2">
        <v>53.8</v>
      </c>
    </row>
    <row r="13" spans="1:13" x14ac:dyDescent="0.3">
      <c r="A13" s="2" t="s">
        <v>36</v>
      </c>
      <c r="B13" s="2" t="s">
        <v>37</v>
      </c>
      <c r="C13" s="44">
        <v>98</v>
      </c>
      <c r="D13" s="44">
        <v>35</v>
      </c>
      <c r="E13" s="44">
        <v>40</v>
      </c>
      <c r="F13" s="45"/>
      <c r="G13" s="44">
        <v>144</v>
      </c>
      <c r="H13" s="44">
        <v>147</v>
      </c>
      <c r="I13" s="44">
        <v>111</v>
      </c>
      <c r="J13" s="45"/>
      <c r="K13" s="2">
        <v>34.599999999999994</v>
      </c>
      <c r="L13" s="2">
        <v>53.6</v>
      </c>
      <c r="M13" s="2">
        <v>88.199999999999989</v>
      </c>
    </row>
    <row r="14" spans="1:13" x14ac:dyDescent="0.3">
      <c r="A14" s="2" t="s">
        <v>46</v>
      </c>
      <c r="B14" s="2" t="s">
        <v>47</v>
      </c>
      <c r="C14" s="44">
        <v>30</v>
      </c>
      <c r="D14" s="44">
        <v>30</v>
      </c>
      <c r="E14" s="44">
        <v>31</v>
      </c>
      <c r="F14" s="45"/>
      <c r="G14" s="44">
        <v>61</v>
      </c>
      <c r="H14" s="44">
        <v>62</v>
      </c>
      <c r="I14" s="44">
        <v>62</v>
      </c>
      <c r="J14" s="45"/>
      <c r="K14" s="2">
        <v>18.2</v>
      </c>
      <c r="L14" s="2">
        <v>24.666666666666668</v>
      </c>
      <c r="M14" s="2">
        <v>42.866666666666667</v>
      </c>
    </row>
    <row r="15" spans="1:13" x14ac:dyDescent="0.3">
      <c r="A15" s="2" t="s">
        <v>48</v>
      </c>
      <c r="B15" s="2" t="s">
        <v>49</v>
      </c>
      <c r="C15" s="44">
        <v>40</v>
      </c>
      <c r="D15" s="44">
        <v>35</v>
      </c>
      <c r="E15" s="44">
        <v>35</v>
      </c>
      <c r="F15" s="45"/>
      <c r="G15" s="44">
        <v>88</v>
      </c>
      <c r="H15" s="44">
        <v>84</v>
      </c>
      <c r="I15" s="44">
        <v>83</v>
      </c>
      <c r="J15" s="45"/>
      <c r="K15" s="2">
        <v>21.999999999999996</v>
      </c>
      <c r="L15" s="2">
        <v>34</v>
      </c>
      <c r="M15" s="2">
        <v>56</v>
      </c>
    </row>
    <row r="16" spans="1:13" x14ac:dyDescent="0.3">
      <c r="A16" s="2" t="s">
        <v>50</v>
      </c>
      <c r="B16" s="2" t="s">
        <v>51</v>
      </c>
      <c r="C16" s="44">
        <v>60</v>
      </c>
      <c r="D16" s="44">
        <v>43</v>
      </c>
      <c r="E16" s="44">
        <v>41</v>
      </c>
      <c r="F16" s="45"/>
      <c r="G16" s="44">
        <v>109</v>
      </c>
      <c r="H16" s="44">
        <v>111</v>
      </c>
      <c r="I16" s="44">
        <v>109</v>
      </c>
      <c r="J16" s="45"/>
      <c r="K16" s="2">
        <v>28.799999999999997</v>
      </c>
      <c r="L16" s="2">
        <v>43.866666666666674</v>
      </c>
      <c r="M16" s="2">
        <v>72.666666666666671</v>
      </c>
    </row>
    <row r="17" spans="1:13" x14ac:dyDescent="0.3">
      <c r="A17" s="2" t="s">
        <v>38</v>
      </c>
      <c r="B17" s="2" t="s">
        <v>39</v>
      </c>
      <c r="C17" s="44">
        <v>49</v>
      </c>
      <c r="D17" s="44">
        <v>45</v>
      </c>
      <c r="E17" s="44">
        <v>47</v>
      </c>
      <c r="F17" s="45"/>
      <c r="G17" s="44">
        <v>61</v>
      </c>
      <c r="H17" s="44">
        <v>32</v>
      </c>
      <c r="I17" s="44">
        <v>32</v>
      </c>
      <c r="J17" s="45"/>
      <c r="K17" s="2">
        <v>28.2</v>
      </c>
      <c r="L17" s="2">
        <v>16.666666666666668</v>
      </c>
      <c r="M17" s="2">
        <v>44.866666666666667</v>
      </c>
    </row>
    <row r="18" spans="1:13" x14ac:dyDescent="0.3">
      <c r="A18" s="2" t="s">
        <v>52</v>
      </c>
      <c r="B18" s="2" t="s">
        <v>53</v>
      </c>
      <c r="C18" s="44">
        <v>43</v>
      </c>
      <c r="D18" s="44">
        <v>32</v>
      </c>
      <c r="E18" s="44">
        <v>32</v>
      </c>
      <c r="F18" s="45"/>
      <c r="G18" s="44">
        <v>81</v>
      </c>
      <c r="H18" s="44">
        <v>83</v>
      </c>
      <c r="I18" s="44">
        <v>80</v>
      </c>
      <c r="J18" s="45"/>
      <c r="K18" s="2">
        <v>21.4</v>
      </c>
      <c r="L18" s="2">
        <v>32.533333333333331</v>
      </c>
      <c r="M18" s="2">
        <v>53.93333333333333</v>
      </c>
    </row>
    <row r="19" spans="1:13" x14ac:dyDescent="0.3">
      <c r="A19" s="2" t="s">
        <v>58</v>
      </c>
      <c r="B19" s="2" t="s">
        <v>59</v>
      </c>
      <c r="C19" s="44">
        <v>94</v>
      </c>
      <c r="D19" s="44">
        <v>84</v>
      </c>
      <c r="E19" s="44">
        <v>78</v>
      </c>
      <c r="F19" s="45"/>
      <c r="G19" s="44">
        <v>187</v>
      </c>
      <c r="H19" s="44">
        <v>185</v>
      </c>
      <c r="I19" s="44">
        <v>185</v>
      </c>
      <c r="J19" s="45"/>
      <c r="K19" s="2">
        <v>51.199999999999996</v>
      </c>
      <c r="L19" s="2">
        <v>74.266666666666666</v>
      </c>
      <c r="M19" s="2">
        <v>125.46666666666667</v>
      </c>
    </row>
    <row r="20" spans="1:13" x14ac:dyDescent="0.3">
      <c r="A20" s="2" t="s">
        <v>54</v>
      </c>
      <c r="B20" s="2" t="s">
        <v>55</v>
      </c>
      <c r="C20" s="44">
        <v>121</v>
      </c>
      <c r="D20" s="44">
        <v>72</v>
      </c>
      <c r="E20" s="59">
        <v>72</v>
      </c>
      <c r="F20" s="45"/>
      <c r="G20" s="44">
        <v>213</v>
      </c>
      <c r="H20" s="44">
        <v>256</v>
      </c>
      <c r="I20" s="59">
        <v>256</v>
      </c>
      <c r="J20" s="45"/>
      <c r="K20" s="2">
        <v>52.999999999999993</v>
      </c>
      <c r="L20" s="2">
        <v>96.666666666666671</v>
      </c>
      <c r="M20" s="2">
        <v>149.66666666666666</v>
      </c>
    </row>
    <row r="21" spans="1:13" x14ac:dyDescent="0.3">
      <c r="A21" s="2" t="s">
        <v>56</v>
      </c>
      <c r="B21" s="2" t="s">
        <v>57</v>
      </c>
      <c r="C21" s="44">
        <v>34</v>
      </c>
      <c r="D21" s="44">
        <v>34</v>
      </c>
      <c r="E21" s="44">
        <v>117</v>
      </c>
      <c r="F21" s="45"/>
      <c r="G21" s="44">
        <v>44</v>
      </c>
      <c r="H21" s="44">
        <v>44</v>
      </c>
      <c r="I21" s="44">
        <v>253</v>
      </c>
      <c r="J21" s="45"/>
      <c r="K21" s="2">
        <v>37</v>
      </c>
      <c r="L21" s="2">
        <v>45.466666666666669</v>
      </c>
      <c r="M21" s="2">
        <v>82.466666666666669</v>
      </c>
    </row>
    <row r="22" spans="1:13" ht="19.2" x14ac:dyDescent="0.5">
      <c r="C22" s="4"/>
      <c r="D22" s="4"/>
      <c r="G22" s="4"/>
      <c r="H22" s="4"/>
      <c r="I22" s="8"/>
      <c r="K22" s="6"/>
      <c r="L22" s="6"/>
    </row>
    <row r="23" spans="1:13" ht="19.2" x14ac:dyDescent="0.5">
      <c r="C23" s="4"/>
      <c r="D23" s="4"/>
      <c r="G23" s="4"/>
      <c r="H23" s="4"/>
      <c r="I23" s="8"/>
      <c r="K23" s="6"/>
      <c r="L23" s="6"/>
    </row>
    <row r="24" spans="1:13" ht="19.2" x14ac:dyDescent="0.5">
      <c r="C24" s="4"/>
      <c r="D24" s="4"/>
      <c r="G24" s="4"/>
      <c r="H24" s="4"/>
      <c r="I24" s="8"/>
      <c r="K24" s="6"/>
      <c r="L24" s="6"/>
    </row>
    <row r="25" spans="1:13" ht="19.2" x14ac:dyDescent="0.5">
      <c r="C25" s="4"/>
      <c r="D25" s="4"/>
      <c r="G25" s="4"/>
      <c r="H25" s="4"/>
      <c r="I25" s="8"/>
      <c r="K25" s="6"/>
      <c r="L25" s="6"/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www.w3.org/XML/1998/namespace"/>
    <ds:schemaRef ds:uri="f3a3f4af-9df9-4e1d-8c69-a33c6e733a5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f6c8b9c6-be5c-47cb-9f06-60e2bd81f763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83C1FD-5D0B-461C-B7F0-9F511E601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2025-10-15T14:26:11Z</cp:lastPrinted>
  <dcterms:created xsi:type="dcterms:W3CDTF">2020-05-22T08:08:16Z</dcterms:created>
  <dcterms:modified xsi:type="dcterms:W3CDTF">2025-10-15T14:26:24Z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