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77" documentId="8_{9BF23CD5-AA5B-42D8-9B7B-2E4F67E41BD7}" xr6:coauthVersionLast="47" xr6:coauthVersionMax="47" xr10:uidLastSave="{52FA61B6-339E-433A-A660-5C63B03E05FD}"/>
  <bookViews>
    <workbookView xWindow="-108" yWindow="-108" windowWidth="23256" windowHeight="1245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Statistics!$A$1:$M$30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4" i="1"/>
  <c r="I27" i="1"/>
  <c r="H27" i="1"/>
  <c r="Z25" i="1" l="1"/>
  <c r="Z23" i="1"/>
  <c r="Z20" i="1"/>
  <c r="Z19" i="1"/>
  <c r="Z17" i="1"/>
  <c r="Z16" i="1"/>
  <c r="Z15" i="1"/>
  <c r="Z12" i="1"/>
  <c r="Z11" i="1"/>
  <c r="Z7" i="1"/>
  <c r="Z4" i="1"/>
  <c r="Z26" i="1"/>
  <c r="Z24" i="1"/>
  <c r="Z22" i="1"/>
  <c r="Z21" i="1"/>
  <c r="Z18" i="1"/>
  <c r="Z14" i="1"/>
  <c r="Z13" i="1"/>
  <c r="Z10" i="1"/>
  <c r="Z9" i="1"/>
  <c r="Z8" i="1"/>
  <c r="Z6" i="1"/>
  <c r="Z5" i="1"/>
  <c r="F27" i="1" l="1"/>
  <c r="U27" i="1"/>
  <c r="Z27" i="1"/>
  <c r="G27" i="1"/>
  <c r="D27" i="1"/>
  <c r="E27" i="1"/>
  <c r="K27" i="1"/>
  <c r="L27" i="1"/>
  <c r="M27" i="1"/>
  <c r="N27" i="1"/>
  <c r="O27" i="1"/>
  <c r="P27" i="1"/>
  <c r="W27" i="1"/>
  <c r="X27" i="1"/>
  <c r="T27" i="1"/>
  <c r="AA27" i="1"/>
  <c r="R27" i="1" l="1"/>
</calcChain>
</file>

<file path=xl/sharedStrings.xml><?xml version="1.0" encoding="utf-8"?>
<sst xmlns="http://schemas.openxmlformats.org/spreadsheetml/2006/main" count="173" uniqueCount="83">
  <si>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</si>
  <si>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</si>
  <si>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</si>
  <si>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</si>
  <si>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</si>
  <si>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</si>
  <si>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</si>
  <si>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</si>
  <si>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</si>
  <si>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</si>
  <si>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</si>
  <si>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</si>
  <si>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</si>
  <si>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</si>
  <si>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</si>
  <si>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</si>
  <si>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</si>
  <si>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</si>
  <si>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</si>
  <si>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</si>
  <si>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</si>
  <si>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</si>
  <si>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</si>
  <si>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</si>
  <si>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</si>
  <si>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</si>
  <si>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</si>
  <si>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</si>
  <si>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</si>
  <si>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</si>
  <si>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</si>
  <si>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080140</t>
  </si>
  <si>
    <t>Aston</t>
  </si>
  <si>
    <t>080210</t>
  </si>
  <si>
    <t>Bayford</t>
  </si>
  <si>
    <t>080350</t>
  </si>
  <si>
    <t>Bengeo</t>
  </si>
  <si>
    <t>080510</t>
  </si>
  <si>
    <t>Bramfield</t>
  </si>
  <si>
    <t>080920</t>
  </si>
  <si>
    <t>Essendon</t>
  </si>
  <si>
    <t>081040</t>
  </si>
  <si>
    <t>Great Amwell with St Margaret's</t>
  </si>
  <si>
    <t>081200</t>
  </si>
  <si>
    <t>Hertford, All Saints</t>
  </si>
  <si>
    <t>081210</t>
  </si>
  <si>
    <t>Hertford, St Andrew</t>
  </si>
  <si>
    <t>081220</t>
  </si>
  <si>
    <t>Hertingfordbury</t>
  </si>
  <si>
    <t>081240</t>
  </si>
  <si>
    <t>High Cross</t>
  </si>
  <si>
    <t>081370</t>
  </si>
  <si>
    <t>Hunsdon</t>
  </si>
  <si>
    <t>081590</t>
  </si>
  <si>
    <t>Little Amwell</t>
  </si>
  <si>
    <t>081610</t>
  </si>
  <si>
    <t>Little Berkhamsted</t>
  </si>
  <si>
    <t>082010</t>
  </si>
  <si>
    <t>Ponsbourne</t>
  </si>
  <si>
    <t>082420</t>
  </si>
  <si>
    <t>Stanstead Abbots</t>
  </si>
  <si>
    <t>082421</t>
  </si>
  <si>
    <t>Stapleford</t>
  </si>
  <si>
    <t>082560</t>
  </si>
  <si>
    <t>Thundridge</t>
  </si>
  <si>
    <t>082690</t>
  </si>
  <si>
    <t>Ware Christ Church</t>
  </si>
  <si>
    <t>082700</t>
  </si>
  <si>
    <t>Ware, St Mary</t>
  </si>
  <si>
    <t>082710</t>
  </si>
  <si>
    <t>Wareside</t>
  </si>
  <si>
    <t>082720</t>
  </si>
  <si>
    <t>Waterford</t>
  </si>
  <si>
    <t>082790</t>
  </si>
  <si>
    <t>Watton-at-Stone</t>
  </si>
  <si>
    <t>082870</t>
  </si>
  <si>
    <t>Widford</t>
  </si>
  <si>
    <t>2025 Parish Share - Hertford Ware Deanery</t>
  </si>
  <si>
    <t>Parish Share 2025 £</t>
  </si>
  <si>
    <t>Parish Share 2024</t>
  </si>
  <si>
    <t>Share Value= 273.41</t>
  </si>
  <si>
    <t>HfD</t>
  </si>
  <si>
    <t>Contribution£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</si>
</sst>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3" fontId="8" fillId="0" borderId="0" xfId="0" applyNumberFormat="1" applyFont="1"/>
    <xf numFmtId="3" fontId="5" fillId="0" borderId="0" xfId="0" applyNumberFormat="1" applyFont="1"/>
    <xf numFmtId="1" fontId="6" fillId="2" borderId="1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3" fontId="1" fillId="0" borderId="8" xfId="0" applyNumberFormat="1" applyFont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8" fillId="3" borderId="0" xfId="0" applyNumberFormat="1" applyFont="1" applyFill="1"/>
    <xf numFmtId="3" fontId="0" fillId="0" borderId="2" xfId="0" applyNumberFormat="1" applyBorder="1"/>
    <xf numFmtId="3" fontId="0" fillId="0" borderId="9" xfId="0" applyNumberFormat="1" applyBorder="1"/>
    <xf numFmtId="0" fontId="0" fillId="0" borderId="0" xfId="0" applyAlignment="1">
      <alignment horizontal="center"/>
    </xf>
    <xf numFmtId="49" fontId="4" fillId="4" borderId="3" xfId="0" applyNumberFormat="1" applyFont="1" applyFill="1" applyBorder="1" applyAlignment="1">
      <alignment wrapText="1"/>
    </xf>
    <xf numFmtId="3" fontId="1" fillId="4" borderId="1" xfId="0" applyNumberFormat="1" applyFont="1" applyFill="1" applyBorder="1"/>
    <xf numFmtId="2" fontId="6" fillId="0" borderId="0" xfId="0" applyNumberFormat="1" applyFont="1"/>
    <xf numFmtId="3" fontId="1" fillId="4" borderId="0" xfId="0" applyNumberFormat="1" applyFont="1" applyFill="1"/>
    <xf numFmtId="2" fontId="6" fillId="2" borderId="0" xfId="0" applyNumberFormat="1" applyFont="1" applyFill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abSelected="1" zoomScaleNormal="100" workbookViewId="0">
      <pane xSplit="2" ySplit="3" topLeftCell="N4" activePane="bottomRight" state="frozen"/>
      <selection pane="topRight" activeCell="E1" sqref="E1"/>
      <selection pane="bottomLeft" activeCell="A12" sqref="A12"/>
      <selection pane="bottomRight" activeCell="B22" sqref="B22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5.88671875" customWidth="1"/>
    <col min="9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7773437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28" ht="18" x14ac:dyDescent="0.35">
      <c r="A1" s="18" t="s">
        <v>77</v>
      </c>
    </row>
    <row r="2" spans="1:28" ht="18" x14ac:dyDescent="0.35">
      <c r="B2" s="18" t="s">
        <v>1</v>
      </c>
      <c r="D2" s="61" t="s">
        <v>0</v>
      </c>
      <c r="E2" s="62"/>
      <c r="F2" s="62"/>
      <c r="G2" s="63"/>
      <c r="H2" s="55"/>
      <c r="I2" s="55"/>
      <c r="K2" s="61" t="s">
        <v>2</v>
      </c>
      <c r="L2" s="64"/>
      <c r="M2" s="64"/>
      <c r="N2" s="64"/>
      <c r="O2" s="64"/>
      <c r="P2" s="65"/>
      <c r="Q2" s="16"/>
      <c r="R2" s="39" t="s">
        <v>30</v>
      </c>
      <c r="S2" s="16"/>
      <c r="T2" s="34" t="s">
        <v>23</v>
      </c>
      <c r="U2" s="35"/>
      <c r="W2" s="61" t="s">
        <v>21</v>
      </c>
      <c r="X2" s="65"/>
      <c r="Z2" s="34" t="s">
        <v>24</v>
      </c>
      <c r="AA2" s="36"/>
    </row>
    <row r="3" spans="1:28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56" t="s">
        <v>81</v>
      </c>
      <c r="I3" s="24" t="s">
        <v>82</v>
      </c>
      <c r="J3" s="1"/>
      <c r="K3" s="25" t="s">
        <v>4</v>
      </c>
      <c r="L3" s="26" t="s">
        <v>3</v>
      </c>
      <c r="M3" s="26" t="s">
        <v>5</v>
      </c>
      <c r="N3" s="26" t="s">
        <v>80</v>
      </c>
      <c r="O3" s="27" t="s">
        <v>12</v>
      </c>
      <c r="P3" s="28" t="s">
        <v>14</v>
      </c>
      <c r="Q3" s="1"/>
      <c r="R3" s="29" t="s">
        <v>29</v>
      </c>
      <c r="S3" s="1"/>
      <c r="T3" s="30" t="s">
        <v>22</v>
      </c>
      <c r="U3" s="31" t="s">
        <v>28</v>
      </c>
      <c r="W3" s="32" t="s">
        <v>19</v>
      </c>
      <c r="X3" s="33" t="s">
        <v>20</v>
      </c>
      <c r="Z3" s="37" t="s">
        <v>78</v>
      </c>
      <c r="AA3" s="38" t="s">
        <v>79</v>
      </c>
    </row>
    <row r="4" spans="1:28" ht="15.6" x14ac:dyDescent="0.3">
      <c r="A4" s="9" t="s">
        <v>31</v>
      </c>
      <c r="B4" s="9" t="s">
        <v>32</v>
      </c>
      <c r="C4" s="58">
        <v>0.25</v>
      </c>
      <c r="D4" s="49">
        <v>0.10497237569060773</v>
      </c>
      <c r="E4" s="50">
        <v>0.14589041095890412</v>
      </c>
      <c r="F4" s="50"/>
      <c r="G4" s="59">
        <v>8470.0959352153186</v>
      </c>
      <c r="H4" s="57"/>
      <c r="I4" s="51"/>
      <c r="K4" s="45">
        <v>25.333333333333332</v>
      </c>
      <c r="L4" s="60">
        <v>1.1060000000000001</v>
      </c>
      <c r="M4" s="10">
        <v>28</v>
      </c>
      <c r="N4" s="11">
        <v>7655.4178047142632</v>
      </c>
      <c r="O4" s="12">
        <v>-870.55011721426217</v>
      </c>
      <c r="P4" s="13">
        <v>6784.867687500001</v>
      </c>
      <c r="Q4" s="14"/>
      <c r="R4" s="46">
        <f>P4+G4+I4</f>
        <v>15254.963622715321</v>
      </c>
      <c r="S4" s="14"/>
      <c r="T4" s="40"/>
      <c r="U4" s="41"/>
      <c r="W4" s="42" t="s">
        <v>15</v>
      </c>
      <c r="X4" s="15" t="s">
        <v>15</v>
      </c>
      <c r="Y4" s="17"/>
      <c r="Z4" s="47">
        <f t="shared" ref="Z4:Z26" si="0">ROUND(SUM(R4:X4),0)</f>
        <v>15255</v>
      </c>
      <c r="AA4" s="53">
        <v>15734.778750000001</v>
      </c>
      <c r="AB4" s="2"/>
    </row>
    <row r="5" spans="1:28" ht="15.6" x14ac:dyDescent="0.3">
      <c r="A5" s="9" t="s">
        <v>33</v>
      </c>
      <c r="B5" s="9" t="s">
        <v>34</v>
      </c>
      <c r="C5" s="58">
        <v>0.25</v>
      </c>
      <c r="D5" s="49">
        <v>0.25</v>
      </c>
      <c r="E5" s="50"/>
      <c r="F5" s="50"/>
      <c r="G5" s="59">
        <v>9551.9624999999996</v>
      </c>
      <c r="H5" s="57"/>
      <c r="I5" s="51"/>
      <c r="K5" s="45">
        <v>32.400000000000006</v>
      </c>
      <c r="L5" s="60">
        <v>1.1060000000000001</v>
      </c>
      <c r="M5" s="10">
        <v>36</v>
      </c>
      <c r="N5" s="11">
        <v>9842.6800346326236</v>
      </c>
      <c r="O5" s="12">
        <v>-1429.8828971326238</v>
      </c>
      <c r="P5" s="13">
        <v>8412.7971374999997</v>
      </c>
      <c r="Q5" s="14"/>
      <c r="R5" s="46">
        <f t="shared" ref="R5:R26" si="1">P5+G5+I5</f>
        <v>17964.759637499999</v>
      </c>
      <c r="S5" s="14"/>
      <c r="T5" s="40"/>
      <c r="U5" s="41"/>
      <c r="W5" s="42" t="s">
        <v>15</v>
      </c>
      <c r="X5" s="15" t="s">
        <v>15</v>
      </c>
      <c r="Y5" s="17"/>
      <c r="Z5" s="47">
        <f t="shared" si="0"/>
        <v>17965</v>
      </c>
      <c r="AA5" s="53">
        <v>17285.187750000001</v>
      </c>
      <c r="AB5" s="2"/>
    </row>
    <row r="6" spans="1:28" ht="15.6" x14ac:dyDescent="0.3">
      <c r="A6" s="9" t="s">
        <v>35</v>
      </c>
      <c r="B6" s="9" t="s">
        <v>36</v>
      </c>
      <c r="C6" s="58">
        <v>1</v>
      </c>
      <c r="D6" s="49">
        <v>1</v>
      </c>
      <c r="E6" s="50"/>
      <c r="F6" s="50"/>
      <c r="G6" s="59">
        <v>38207.85</v>
      </c>
      <c r="H6" s="57"/>
      <c r="I6" s="51"/>
      <c r="K6" s="45">
        <v>72.599999999999994</v>
      </c>
      <c r="L6" s="60">
        <v>1.506</v>
      </c>
      <c r="M6" s="10">
        <v>109</v>
      </c>
      <c r="N6" s="11">
        <v>29801.447882637665</v>
      </c>
      <c r="O6" s="12">
        <v>826.15790061232838</v>
      </c>
      <c r="P6" s="13">
        <v>30627.605783249994</v>
      </c>
      <c r="Q6" s="14"/>
      <c r="R6" s="46">
        <f t="shared" si="1"/>
        <v>68835.455783249985</v>
      </c>
      <c r="S6" s="14"/>
      <c r="T6" s="40"/>
      <c r="U6" s="41"/>
      <c r="W6" s="42" t="s">
        <v>15</v>
      </c>
      <c r="X6" s="15" t="s">
        <v>15</v>
      </c>
      <c r="Y6" s="17"/>
      <c r="Z6" s="47">
        <f t="shared" si="0"/>
        <v>68835</v>
      </c>
      <c r="AA6" s="53">
        <v>69331.585034999996</v>
      </c>
      <c r="AB6" s="2"/>
    </row>
    <row r="7" spans="1:28" ht="15.6" x14ac:dyDescent="0.3">
      <c r="A7" s="9" t="s">
        <v>37</v>
      </c>
      <c r="B7" s="9" t="s">
        <v>38</v>
      </c>
      <c r="C7" s="58">
        <v>0.125</v>
      </c>
      <c r="D7" s="49">
        <v>5.2486187845303865E-2</v>
      </c>
      <c r="E7" s="50">
        <v>7.294520547945206E-2</v>
      </c>
      <c r="F7" s="50"/>
      <c r="G7" s="59">
        <v>4235.0479676076593</v>
      </c>
      <c r="H7" s="57"/>
      <c r="I7" s="51"/>
      <c r="K7" s="45">
        <v>15.933333333333334</v>
      </c>
      <c r="L7" s="60">
        <v>1.1060000000000001</v>
      </c>
      <c r="M7" s="10">
        <v>18</v>
      </c>
      <c r="N7" s="11">
        <v>4921.3400173163118</v>
      </c>
      <c r="O7" s="12">
        <v>-163.51863169131138</v>
      </c>
      <c r="P7" s="13">
        <v>4757.8213856250004</v>
      </c>
      <c r="Q7" s="14"/>
      <c r="R7" s="46">
        <f t="shared" si="1"/>
        <v>8992.8693532326597</v>
      </c>
      <c r="S7" s="14"/>
      <c r="T7" s="40"/>
      <c r="U7" s="41"/>
      <c r="W7" s="42" t="s">
        <v>15</v>
      </c>
      <c r="X7" s="15" t="s">
        <v>15</v>
      </c>
      <c r="Y7" s="17"/>
      <c r="Z7" s="47">
        <f t="shared" si="0"/>
        <v>8993</v>
      </c>
      <c r="AA7" s="53">
        <v>9167.7584625</v>
      </c>
      <c r="AB7" s="2"/>
    </row>
    <row r="8" spans="1:28" ht="15.6" x14ac:dyDescent="0.3">
      <c r="A8" s="9" t="s">
        <v>39</v>
      </c>
      <c r="B8" s="9" t="s">
        <v>40</v>
      </c>
      <c r="C8" s="58">
        <v>0.25</v>
      </c>
      <c r="D8" s="49">
        <v>0.25</v>
      </c>
      <c r="E8" s="50"/>
      <c r="F8" s="50"/>
      <c r="G8" s="59">
        <v>9551.9624999999996</v>
      </c>
      <c r="H8" s="57"/>
      <c r="I8" s="51"/>
      <c r="K8" s="45">
        <v>56.533333333333331</v>
      </c>
      <c r="L8" s="60">
        <v>1.1060000000000001</v>
      </c>
      <c r="M8" s="10">
        <v>63</v>
      </c>
      <c r="N8" s="11">
        <v>17224.690060607092</v>
      </c>
      <c r="O8" s="12">
        <v>0</v>
      </c>
      <c r="P8" s="13">
        <v>17224.690060607092</v>
      </c>
      <c r="Q8" s="14"/>
      <c r="R8" s="46">
        <f t="shared" si="1"/>
        <v>26776.652560607094</v>
      </c>
      <c r="S8" s="14"/>
      <c r="T8" s="40"/>
      <c r="U8" s="41"/>
      <c r="W8" s="42" t="s">
        <v>15</v>
      </c>
      <c r="X8" s="15" t="s">
        <v>15</v>
      </c>
      <c r="Y8" s="17"/>
      <c r="Z8" s="47">
        <f t="shared" si="0"/>
        <v>26777</v>
      </c>
      <c r="AA8" s="53">
        <v>26436.097087500002</v>
      </c>
      <c r="AB8" s="2"/>
    </row>
    <row r="9" spans="1:28" ht="15.6" x14ac:dyDescent="0.3">
      <c r="A9" s="9" t="s">
        <v>41</v>
      </c>
      <c r="B9" s="9" t="s">
        <v>42</v>
      </c>
      <c r="C9" s="58">
        <v>0.5</v>
      </c>
      <c r="D9" s="49">
        <v>0.5</v>
      </c>
      <c r="E9" s="50"/>
      <c r="F9" s="50"/>
      <c r="G9" s="59">
        <v>19103.924999999999</v>
      </c>
      <c r="H9" s="57"/>
      <c r="I9" s="51"/>
      <c r="K9" s="45">
        <v>24.333333333333336</v>
      </c>
      <c r="L9" s="60">
        <v>1.1060000000000001</v>
      </c>
      <c r="M9" s="10">
        <v>27</v>
      </c>
      <c r="N9" s="11">
        <v>7382.0100259744677</v>
      </c>
      <c r="O9" s="12">
        <v>1867.9616542755311</v>
      </c>
      <c r="P9" s="13">
        <v>9249.9716802499988</v>
      </c>
      <c r="Q9" s="14"/>
      <c r="R9" s="46">
        <f t="shared" si="1"/>
        <v>28353.89668025</v>
      </c>
      <c r="S9" s="14"/>
      <c r="T9" s="40"/>
      <c r="U9" s="41"/>
      <c r="W9" s="42" t="s">
        <v>15</v>
      </c>
      <c r="X9" s="15" t="s">
        <v>15</v>
      </c>
      <c r="Y9" s="17"/>
      <c r="Z9" s="47">
        <f t="shared" si="0"/>
        <v>28354</v>
      </c>
      <c r="AA9" s="53">
        <v>28282.812295</v>
      </c>
      <c r="AB9" s="2"/>
    </row>
    <row r="10" spans="1:28" ht="15.6" x14ac:dyDescent="0.3">
      <c r="A10" s="9" t="s">
        <v>43</v>
      </c>
      <c r="B10" s="9" t="s">
        <v>44</v>
      </c>
      <c r="C10" s="58">
        <v>1</v>
      </c>
      <c r="D10" s="49">
        <v>1</v>
      </c>
      <c r="E10" s="50"/>
      <c r="F10" s="50"/>
      <c r="G10" s="59">
        <v>38207.85</v>
      </c>
      <c r="H10" s="57"/>
      <c r="I10" s="51"/>
      <c r="K10" s="45">
        <v>101.66666666666666</v>
      </c>
      <c r="L10" s="60">
        <v>1.506</v>
      </c>
      <c r="M10" s="10">
        <v>153</v>
      </c>
      <c r="N10" s="11">
        <v>41831.390147188649</v>
      </c>
      <c r="O10" s="12">
        <v>0</v>
      </c>
      <c r="P10" s="13">
        <v>41831.390147188649</v>
      </c>
      <c r="Q10" s="14"/>
      <c r="R10" s="46">
        <f t="shared" si="1"/>
        <v>80039.240147188655</v>
      </c>
      <c r="S10" s="14"/>
      <c r="T10" s="40"/>
      <c r="U10" s="41"/>
      <c r="W10" s="42" t="s">
        <v>15</v>
      </c>
      <c r="X10" s="15" t="s">
        <v>15</v>
      </c>
      <c r="Y10" s="17"/>
      <c r="Z10" s="47">
        <f t="shared" si="0"/>
        <v>80039</v>
      </c>
      <c r="AA10" s="53">
        <v>74785.324590163946</v>
      </c>
      <c r="AB10" s="2"/>
    </row>
    <row r="11" spans="1:28" ht="15.6" x14ac:dyDescent="0.3">
      <c r="A11" s="9" t="s">
        <v>45</v>
      </c>
      <c r="B11" s="9" t="s">
        <v>46</v>
      </c>
      <c r="C11" s="58">
        <v>0.66666666666666663</v>
      </c>
      <c r="D11" s="49">
        <v>0.66666666666666663</v>
      </c>
      <c r="E11" s="50"/>
      <c r="F11" s="50"/>
      <c r="G11" s="59">
        <v>25471.899999999998</v>
      </c>
      <c r="H11" s="57"/>
      <c r="I11" s="51"/>
      <c r="K11" s="45">
        <v>129.6</v>
      </c>
      <c r="L11" s="60">
        <v>1.6060000000000001</v>
      </c>
      <c r="M11" s="10">
        <v>208</v>
      </c>
      <c r="N11" s="11">
        <v>56868.817977877385</v>
      </c>
      <c r="O11" s="12">
        <v>0</v>
      </c>
      <c r="P11" s="13">
        <v>56868.817977877385</v>
      </c>
      <c r="Q11" s="14"/>
      <c r="R11" s="46">
        <f t="shared" si="1"/>
        <v>82340.717977877386</v>
      </c>
      <c r="S11" s="14"/>
      <c r="T11" s="40"/>
      <c r="U11" s="41"/>
      <c r="W11" s="42" t="s">
        <v>15</v>
      </c>
      <c r="X11" s="15" t="s">
        <v>15</v>
      </c>
      <c r="Y11" s="17"/>
      <c r="Z11" s="47">
        <f t="shared" si="0"/>
        <v>82341</v>
      </c>
      <c r="AA11" s="53">
        <v>80299.297250000003</v>
      </c>
      <c r="AB11" s="2"/>
    </row>
    <row r="12" spans="1:28" ht="15.6" x14ac:dyDescent="0.3">
      <c r="A12" s="9" t="s">
        <v>47</v>
      </c>
      <c r="B12" s="9" t="s">
        <v>48</v>
      </c>
      <c r="C12" s="58">
        <v>0.33333333333333331</v>
      </c>
      <c r="D12" s="49">
        <v>0.33333333333333331</v>
      </c>
      <c r="E12" s="50"/>
      <c r="F12" s="50"/>
      <c r="G12" s="59">
        <v>12735.949999999999</v>
      </c>
      <c r="H12" s="57"/>
      <c r="I12" s="51"/>
      <c r="K12" s="45">
        <v>43.466666666666669</v>
      </c>
      <c r="L12" s="60">
        <v>1.1060000000000001</v>
      </c>
      <c r="M12" s="10">
        <v>48</v>
      </c>
      <c r="N12" s="11">
        <v>13123.573379510166</v>
      </c>
      <c r="O12" s="12">
        <v>1059.8338672398331</v>
      </c>
      <c r="P12" s="13">
        <v>14183.407246749999</v>
      </c>
      <c r="Q12" s="14"/>
      <c r="R12" s="46">
        <f t="shared" si="1"/>
        <v>26919.357246749998</v>
      </c>
      <c r="S12" s="14"/>
      <c r="T12" s="40"/>
      <c r="U12" s="41"/>
      <c r="W12" s="42" t="s">
        <v>15</v>
      </c>
      <c r="X12" s="15" t="s">
        <v>15</v>
      </c>
      <c r="Y12" s="17"/>
      <c r="Z12" s="47">
        <f t="shared" si="0"/>
        <v>26919</v>
      </c>
      <c r="AA12" s="53">
        <v>27293.902365000002</v>
      </c>
      <c r="AB12" s="2"/>
    </row>
    <row r="13" spans="1:28" ht="15.6" x14ac:dyDescent="0.3">
      <c r="A13" s="9" t="s">
        <v>49</v>
      </c>
      <c r="B13" s="9" t="s">
        <v>50</v>
      </c>
      <c r="C13" s="58">
        <v>0</v>
      </c>
      <c r="D13" s="49">
        <v>0</v>
      </c>
      <c r="E13" s="50"/>
      <c r="F13" s="50"/>
      <c r="G13" s="59">
        <v>0</v>
      </c>
      <c r="H13" s="57">
        <v>0.5</v>
      </c>
      <c r="I13" s="51">
        <v>5508</v>
      </c>
      <c r="K13" s="45">
        <v>17.266666666666666</v>
      </c>
      <c r="L13" s="60">
        <v>1.006</v>
      </c>
      <c r="M13" s="10">
        <v>17</v>
      </c>
      <c r="N13" s="11">
        <v>4647.9322385765172</v>
      </c>
      <c r="O13" s="12">
        <v>491.42982142348137</v>
      </c>
      <c r="P13" s="13">
        <v>5139.3620599999986</v>
      </c>
      <c r="Q13" s="14"/>
      <c r="R13" s="46">
        <f t="shared" si="1"/>
        <v>10647.362059999999</v>
      </c>
      <c r="S13" s="14"/>
      <c r="T13" s="40"/>
      <c r="U13" s="41"/>
      <c r="W13" s="42" t="s">
        <v>15</v>
      </c>
      <c r="X13" s="15" t="s">
        <v>15</v>
      </c>
      <c r="Y13" s="17"/>
      <c r="Z13" s="47">
        <f t="shared" si="0"/>
        <v>10647</v>
      </c>
      <c r="AA13" s="53">
        <v>14682.854799999999</v>
      </c>
      <c r="AB13" s="2"/>
    </row>
    <row r="14" spans="1:28" ht="15.6" x14ac:dyDescent="0.3">
      <c r="A14" s="9" t="s">
        <v>51</v>
      </c>
      <c r="B14" s="9" t="s">
        <v>52</v>
      </c>
      <c r="C14" s="58">
        <v>0.33333333333333331</v>
      </c>
      <c r="D14" s="49">
        <v>0.33333333333333331</v>
      </c>
      <c r="E14" s="50"/>
      <c r="F14" s="50"/>
      <c r="G14" s="59">
        <v>12735.949999999999</v>
      </c>
      <c r="H14" s="57"/>
      <c r="I14" s="51"/>
      <c r="K14" s="45">
        <v>19</v>
      </c>
      <c r="L14" s="60">
        <v>1.1060000000000001</v>
      </c>
      <c r="M14" s="10">
        <v>21</v>
      </c>
      <c r="N14" s="11">
        <v>5741.5633535356974</v>
      </c>
      <c r="O14" s="12">
        <v>599.68664646430261</v>
      </c>
      <c r="P14" s="13">
        <v>6341.25</v>
      </c>
      <c r="Q14" s="14"/>
      <c r="R14" s="46">
        <f t="shared" si="1"/>
        <v>19077.199999999997</v>
      </c>
      <c r="S14" s="14"/>
      <c r="T14" s="40"/>
      <c r="U14" s="41"/>
      <c r="W14" s="42" t="s">
        <v>15</v>
      </c>
      <c r="X14" s="15" t="s">
        <v>15</v>
      </c>
      <c r="Y14" s="17"/>
      <c r="Z14" s="47">
        <f t="shared" si="0"/>
        <v>19077</v>
      </c>
      <c r="AA14" s="53">
        <v>19039</v>
      </c>
      <c r="AB14" s="2"/>
    </row>
    <row r="15" spans="1:28" ht="15.6" x14ac:dyDescent="0.3">
      <c r="A15" s="9" t="s">
        <v>53</v>
      </c>
      <c r="B15" s="9" t="s">
        <v>54</v>
      </c>
      <c r="C15" s="58">
        <v>1</v>
      </c>
      <c r="D15" s="49">
        <v>1</v>
      </c>
      <c r="E15" s="50"/>
      <c r="F15" s="50"/>
      <c r="G15" s="59">
        <v>38207.85</v>
      </c>
      <c r="H15" s="57"/>
      <c r="I15" s="51"/>
      <c r="K15" s="45">
        <v>42.8</v>
      </c>
      <c r="L15" s="60">
        <v>1.1060000000000001</v>
      </c>
      <c r="M15" s="10">
        <v>47</v>
      </c>
      <c r="N15" s="11">
        <v>12850.16560077037</v>
      </c>
      <c r="O15" s="12">
        <v>0</v>
      </c>
      <c r="P15" s="13">
        <v>12850.16560077037</v>
      </c>
      <c r="Q15" s="14"/>
      <c r="R15" s="46">
        <f t="shared" si="1"/>
        <v>51058.01560077037</v>
      </c>
      <c r="S15" s="14"/>
      <c r="T15" s="40"/>
      <c r="U15" s="41"/>
      <c r="W15" s="42" t="s">
        <v>15</v>
      </c>
      <c r="X15" s="15" t="s">
        <v>15</v>
      </c>
      <c r="Y15" s="17"/>
      <c r="Z15" s="47">
        <f t="shared" si="0"/>
        <v>51058</v>
      </c>
      <c r="AA15" s="53">
        <v>50175</v>
      </c>
      <c r="AB15" s="2"/>
    </row>
    <row r="16" spans="1:28" ht="15.6" x14ac:dyDescent="0.3">
      <c r="A16" s="9" t="s">
        <v>55</v>
      </c>
      <c r="B16" s="9" t="s">
        <v>56</v>
      </c>
      <c r="C16" s="58">
        <v>0.25</v>
      </c>
      <c r="D16" s="49">
        <v>0.25</v>
      </c>
      <c r="E16" s="50"/>
      <c r="F16" s="50"/>
      <c r="G16" s="59">
        <v>9551.9624999999996</v>
      </c>
      <c r="H16" s="57"/>
      <c r="I16" s="51"/>
      <c r="K16" s="45">
        <v>24</v>
      </c>
      <c r="L16" s="60">
        <v>1.1060000000000001</v>
      </c>
      <c r="M16" s="10">
        <v>27</v>
      </c>
      <c r="N16" s="11">
        <v>7382.0100259744677</v>
      </c>
      <c r="O16" s="12">
        <v>-728.72819409946715</v>
      </c>
      <c r="P16" s="13">
        <v>6653.2818318750005</v>
      </c>
      <c r="Q16" s="14"/>
      <c r="R16" s="46">
        <f t="shared" si="1"/>
        <v>16205.244331875001</v>
      </c>
      <c r="S16" s="14"/>
      <c r="T16" s="40"/>
      <c r="U16" s="41"/>
      <c r="W16" s="42" t="s">
        <v>15</v>
      </c>
      <c r="X16" s="15" t="s">
        <v>15</v>
      </c>
      <c r="Y16" s="17"/>
      <c r="Z16" s="47">
        <f t="shared" si="0"/>
        <v>16205</v>
      </c>
      <c r="AA16" s="53">
        <v>15609.458887500001</v>
      </c>
      <c r="AB16" s="2"/>
    </row>
    <row r="17" spans="1:28" ht="15.6" x14ac:dyDescent="0.3">
      <c r="A17" s="9" t="s">
        <v>57</v>
      </c>
      <c r="B17" s="9" t="s">
        <v>58</v>
      </c>
      <c r="C17" s="58">
        <v>0.25</v>
      </c>
      <c r="D17" s="49">
        <v>0.25</v>
      </c>
      <c r="E17" s="50"/>
      <c r="F17" s="50"/>
      <c r="G17" s="59">
        <v>9551.9624999999996</v>
      </c>
      <c r="H17" s="57"/>
      <c r="I17" s="51"/>
      <c r="K17" s="45">
        <v>14.533333333333331</v>
      </c>
      <c r="L17" s="60">
        <v>1.006</v>
      </c>
      <c r="M17" s="10">
        <v>15</v>
      </c>
      <c r="N17" s="11">
        <v>4101.1166810969262</v>
      </c>
      <c r="O17" s="12">
        <v>480.37064452807317</v>
      </c>
      <c r="P17" s="13">
        <v>4581.4873256249994</v>
      </c>
      <c r="Q17" s="14"/>
      <c r="R17" s="46">
        <f t="shared" si="1"/>
        <v>14133.449825624999</v>
      </c>
      <c r="S17" s="14"/>
      <c r="T17" s="40"/>
      <c r="U17" s="41"/>
      <c r="W17" s="42" t="s">
        <v>15</v>
      </c>
      <c r="X17" s="15" t="s">
        <v>15</v>
      </c>
      <c r="Y17" s="17"/>
      <c r="Z17" s="47">
        <f t="shared" si="0"/>
        <v>14133</v>
      </c>
      <c r="AA17" s="53">
        <v>14095.618237499999</v>
      </c>
      <c r="AB17" s="2"/>
    </row>
    <row r="18" spans="1:28" ht="15.6" x14ac:dyDescent="0.3">
      <c r="A18" s="9" t="s">
        <v>59</v>
      </c>
      <c r="B18" s="9" t="s">
        <v>60</v>
      </c>
      <c r="C18" s="58">
        <v>0.5</v>
      </c>
      <c r="D18" s="49">
        <v>0.5</v>
      </c>
      <c r="E18" s="50"/>
      <c r="F18" s="50"/>
      <c r="G18" s="59">
        <v>19103.924999999999</v>
      </c>
      <c r="H18" s="57"/>
      <c r="I18" s="51"/>
      <c r="K18" s="45">
        <v>30.333333333333336</v>
      </c>
      <c r="L18" s="60">
        <v>1.1060000000000001</v>
      </c>
      <c r="M18" s="10">
        <v>34</v>
      </c>
      <c r="N18" s="11">
        <v>9295.8644771530344</v>
      </c>
      <c r="O18" s="12">
        <v>-324.66447715303366</v>
      </c>
      <c r="P18" s="13">
        <v>8971.2000000000007</v>
      </c>
      <c r="Q18" s="14"/>
      <c r="R18" s="46">
        <f t="shared" si="1"/>
        <v>28075.125</v>
      </c>
      <c r="S18" s="14"/>
      <c r="T18" s="40"/>
      <c r="U18" s="41"/>
      <c r="W18" s="42" t="s">
        <v>15</v>
      </c>
      <c r="X18" s="15" t="s">
        <v>15</v>
      </c>
      <c r="Y18" s="17"/>
      <c r="Z18" s="47">
        <f t="shared" si="0"/>
        <v>28075</v>
      </c>
      <c r="AA18" s="53">
        <v>27090</v>
      </c>
      <c r="AB18" s="2"/>
    </row>
    <row r="19" spans="1:28" ht="15.6" x14ac:dyDescent="0.3">
      <c r="A19" s="9" t="s">
        <v>61</v>
      </c>
      <c r="B19" s="9" t="s">
        <v>62</v>
      </c>
      <c r="C19" s="58">
        <v>0.125</v>
      </c>
      <c r="D19" s="49">
        <v>5.2486187845303865E-2</v>
      </c>
      <c r="E19" s="50">
        <v>7.294520547945206E-2</v>
      </c>
      <c r="F19" s="50"/>
      <c r="G19" s="59">
        <v>4235.0479676076593</v>
      </c>
      <c r="H19" s="57"/>
      <c r="I19" s="51"/>
      <c r="K19" s="45">
        <v>16.200000000000003</v>
      </c>
      <c r="L19" s="60">
        <v>1.1060000000000001</v>
      </c>
      <c r="M19" s="10">
        <v>18</v>
      </c>
      <c r="N19" s="11">
        <v>4921.3400173163118</v>
      </c>
      <c r="O19" s="12">
        <v>0</v>
      </c>
      <c r="P19" s="13">
        <v>4921.3400173163118</v>
      </c>
      <c r="Q19" s="14"/>
      <c r="R19" s="46">
        <f t="shared" si="1"/>
        <v>9156.3879849239711</v>
      </c>
      <c r="S19" s="14"/>
      <c r="T19" s="40"/>
      <c r="U19" s="41"/>
      <c r="W19" s="42" t="s">
        <v>15</v>
      </c>
      <c r="X19" s="15" t="s">
        <v>15</v>
      </c>
      <c r="Y19" s="17"/>
      <c r="Z19" s="47">
        <f t="shared" si="0"/>
        <v>9156</v>
      </c>
      <c r="AA19" s="53">
        <v>9442.5</v>
      </c>
      <c r="AB19" s="2"/>
    </row>
    <row r="20" spans="1:28" ht="15.6" x14ac:dyDescent="0.3">
      <c r="A20" s="9" t="s">
        <v>63</v>
      </c>
      <c r="B20" s="9" t="s">
        <v>64</v>
      </c>
      <c r="C20" s="58">
        <v>0</v>
      </c>
      <c r="D20" s="49">
        <v>0</v>
      </c>
      <c r="E20" s="50"/>
      <c r="F20" s="50"/>
      <c r="G20" s="59">
        <v>0</v>
      </c>
      <c r="H20" s="57">
        <v>0.5</v>
      </c>
      <c r="I20" s="51">
        <v>5508</v>
      </c>
      <c r="K20" s="45">
        <v>23.866666666666667</v>
      </c>
      <c r="L20" s="60">
        <v>1.1060000000000001</v>
      </c>
      <c r="M20" s="10">
        <v>26</v>
      </c>
      <c r="N20" s="11">
        <v>7108.6022472346731</v>
      </c>
      <c r="O20" s="12">
        <v>500.89775276532691</v>
      </c>
      <c r="P20" s="13">
        <v>7609.5</v>
      </c>
      <c r="Q20" s="14"/>
      <c r="R20" s="46">
        <f t="shared" si="1"/>
        <v>13117.5</v>
      </c>
      <c r="S20" s="14"/>
      <c r="T20" s="40"/>
      <c r="U20" s="41"/>
      <c r="W20" s="42" t="s">
        <v>15</v>
      </c>
      <c r="X20" s="15" t="s">
        <v>15</v>
      </c>
      <c r="Y20" s="17"/>
      <c r="Z20" s="47">
        <f t="shared" si="0"/>
        <v>13118</v>
      </c>
      <c r="AA20" s="53">
        <v>17283</v>
      </c>
      <c r="AB20" s="2"/>
    </row>
    <row r="21" spans="1:28" ht="15.6" x14ac:dyDescent="0.3">
      <c r="A21" s="9" t="s">
        <v>65</v>
      </c>
      <c r="B21" s="9" t="s">
        <v>66</v>
      </c>
      <c r="C21" s="58">
        <v>1</v>
      </c>
      <c r="D21" s="49">
        <v>1</v>
      </c>
      <c r="E21" s="50"/>
      <c r="F21" s="50"/>
      <c r="G21" s="59">
        <v>38207.85</v>
      </c>
      <c r="H21" s="57"/>
      <c r="I21" s="51"/>
      <c r="K21" s="45">
        <v>205.86666666666667</v>
      </c>
      <c r="L21" s="60">
        <v>1.6060000000000001</v>
      </c>
      <c r="M21" s="10">
        <v>331</v>
      </c>
      <c r="N21" s="11">
        <v>90497.974762872182</v>
      </c>
      <c r="O21" s="12">
        <v>0</v>
      </c>
      <c r="P21" s="13">
        <v>90497.974762872182</v>
      </c>
      <c r="Q21" s="14"/>
      <c r="R21" s="46">
        <f t="shared" si="1"/>
        <v>128705.82476287219</v>
      </c>
      <c r="S21" s="14"/>
      <c r="T21" s="40"/>
      <c r="U21" s="41"/>
      <c r="W21" s="42">
        <v>-2887</v>
      </c>
      <c r="X21" s="15" t="s">
        <v>15</v>
      </c>
      <c r="Y21" s="17"/>
      <c r="Z21" s="47">
        <f t="shared" si="0"/>
        <v>125819</v>
      </c>
      <c r="AA21" s="53">
        <v>119682.38568749999</v>
      </c>
      <c r="AB21" s="2"/>
    </row>
    <row r="22" spans="1:28" ht="15.6" x14ac:dyDescent="0.3">
      <c r="A22" s="9" t="s">
        <v>67</v>
      </c>
      <c r="B22" s="9" t="s">
        <v>68</v>
      </c>
      <c r="C22" s="58">
        <v>1</v>
      </c>
      <c r="D22" s="49">
        <v>1</v>
      </c>
      <c r="E22" s="50"/>
      <c r="F22" s="50"/>
      <c r="G22" s="59">
        <v>38207.85</v>
      </c>
      <c r="H22" s="57"/>
      <c r="I22" s="51"/>
      <c r="K22" s="45">
        <v>105.73333333333335</v>
      </c>
      <c r="L22" s="60">
        <v>1.6060000000000001</v>
      </c>
      <c r="M22" s="10">
        <v>170</v>
      </c>
      <c r="N22" s="11">
        <v>46479.322385765168</v>
      </c>
      <c r="O22" s="12">
        <v>-1843.7449745151607</v>
      </c>
      <c r="P22" s="13">
        <v>44635.577411250008</v>
      </c>
      <c r="Q22" s="14"/>
      <c r="R22" s="46">
        <f t="shared" si="1"/>
        <v>82843.427411250013</v>
      </c>
      <c r="S22" s="14"/>
      <c r="T22" s="40"/>
      <c r="U22" s="41"/>
      <c r="W22" s="42">
        <v>-4867</v>
      </c>
      <c r="X22" s="15" t="s">
        <v>15</v>
      </c>
      <c r="Y22" s="17"/>
      <c r="Z22" s="47">
        <f t="shared" si="0"/>
        <v>77976</v>
      </c>
      <c r="AA22" s="53">
        <v>67002.073724999995</v>
      </c>
      <c r="AB22" s="2"/>
    </row>
    <row r="23" spans="1:28" ht="15.6" x14ac:dyDescent="0.3">
      <c r="A23" s="9" t="s">
        <v>69</v>
      </c>
      <c r="B23" s="9" t="s">
        <v>70</v>
      </c>
      <c r="C23" s="58">
        <v>0.33333333333333331</v>
      </c>
      <c r="D23" s="49">
        <v>0.33333333333333331</v>
      </c>
      <c r="E23" s="50"/>
      <c r="F23" s="50"/>
      <c r="G23" s="59">
        <v>12735.949999999999</v>
      </c>
      <c r="H23" s="57"/>
      <c r="I23" s="51"/>
      <c r="K23" s="45">
        <v>11</v>
      </c>
      <c r="L23" s="60">
        <v>1.1060000000000001</v>
      </c>
      <c r="M23" s="10">
        <v>12</v>
      </c>
      <c r="N23" s="11">
        <v>3280.8933448775415</v>
      </c>
      <c r="O23" s="12">
        <v>0</v>
      </c>
      <c r="P23" s="13">
        <v>3280.8933448775415</v>
      </c>
      <c r="Q23" s="14"/>
      <c r="R23" s="46">
        <f t="shared" si="1"/>
        <v>16016.843344877539</v>
      </c>
      <c r="S23" s="14"/>
      <c r="T23" s="40"/>
      <c r="U23" s="41"/>
      <c r="W23" s="42" t="s">
        <v>15</v>
      </c>
      <c r="X23" s="15" t="s">
        <v>15</v>
      </c>
      <c r="Y23" s="17"/>
      <c r="Z23" s="47">
        <f t="shared" si="0"/>
        <v>16017</v>
      </c>
      <c r="AA23" s="53">
        <v>15568</v>
      </c>
      <c r="AB23" s="2"/>
    </row>
    <row r="24" spans="1:28" ht="15.6" x14ac:dyDescent="0.3">
      <c r="A24" s="9" t="s">
        <v>71</v>
      </c>
      <c r="B24" s="9" t="s">
        <v>72</v>
      </c>
      <c r="C24" s="58">
        <v>0.125</v>
      </c>
      <c r="D24" s="49">
        <v>5.2486187845303865E-2</v>
      </c>
      <c r="E24" s="50">
        <v>7.294520547945206E-2</v>
      </c>
      <c r="F24" s="50"/>
      <c r="G24" s="59">
        <v>4235.0479676076593</v>
      </c>
      <c r="H24" s="57"/>
      <c r="I24" s="51"/>
      <c r="K24" s="45">
        <v>14</v>
      </c>
      <c r="L24" s="60">
        <v>1.1060000000000001</v>
      </c>
      <c r="M24" s="10">
        <v>15</v>
      </c>
      <c r="N24" s="11">
        <v>4101.1166810969262</v>
      </c>
      <c r="O24" s="12">
        <v>-456.566681096926</v>
      </c>
      <c r="P24" s="13">
        <v>3644.55</v>
      </c>
      <c r="Q24" s="14"/>
      <c r="R24" s="46">
        <f t="shared" si="1"/>
        <v>7879.5979676076595</v>
      </c>
      <c r="S24" s="14"/>
      <c r="T24" s="40"/>
      <c r="U24" s="41"/>
      <c r="W24" s="42" t="s">
        <v>15</v>
      </c>
      <c r="X24" s="15" t="s">
        <v>15</v>
      </c>
      <c r="Y24" s="17"/>
      <c r="Z24" s="47">
        <f t="shared" si="0"/>
        <v>7880</v>
      </c>
      <c r="AA24" s="53">
        <v>8107.5</v>
      </c>
      <c r="AB24" s="2"/>
    </row>
    <row r="25" spans="1:28" ht="15.6" x14ac:dyDescent="0.3">
      <c r="A25" s="9" t="s">
        <v>73</v>
      </c>
      <c r="B25" s="9" t="s">
        <v>74</v>
      </c>
      <c r="C25" s="58">
        <v>0.375</v>
      </c>
      <c r="D25" s="49">
        <v>0.15745856353591159</v>
      </c>
      <c r="E25" s="50">
        <v>0.21883561643835614</v>
      </c>
      <c r="F25" s="50"/>
      <c r="G25" s="59">
        <v>12705.143902822976</v>
      </c>
      <c r="H25" s="57"/>
      <c r="I25" s="51"/>
      <c r="K25" s="45">
        <v>23.666666666666664</v>
      </c>
      <c r="L25" s="60">
        <v>1.1060000000000001</v>
      </c>
      <c r="M25" s="10">
        <v>26</v>
      </c>
      <c r="N25" s="11">
        <v>7108.6022472346731</v>
      </c>
      <c r="O25" s="12">
        <v>0</v>
      </c>
      <c r="P25" s="13">
        <v>7108.6022472346731</v>
      </c>
      <c r="Q25" s="14"/>
      <c r="R25" s="46">
        <f t="shared" si="1"/>
        <v>19813.74615005765</v>
      </c>
      <c r="S25" s="14"/>
      <c r="T25" s="40"/>
      <c r="U25" s="41"/>
      <c r="W25" s="42" t="s">
        <v>15</v>
      </c>
      <c r="X25" s="15" t="s">
        <v>15</v>
      </c>
      <c r="Y25" s="17"/>
      <c r="Z25" s="47">
        <f t="shared" si="0"/>
        <v>19814</v>
      </c>
      <c r="AA25" s="53">
        <v>20851.5</v>
      </c>
      <c r="AB25" s="2"/>
    </row>
    <row r="26" spans="1:28" ht="15.6" x14ac:dyDescent="0.3">
      <c r="A26" s="9" t="s">
        <v>75</v>
      </c>
      <c r="B26" s="9" t="s">
        <v>76</v>
      </c>
      <c r="C26" s="58">
        <v>0.33333333333333331</v>
      </c>
      <c r="D26" s="49">
        <v>0.33333333333333331</v>
      </c>
      <c r="E26" s="50"/>
      <c r="F26" s="50"/>
      <c r="G26" s="59">
        <v>12735.949999999999</v>
      </c>
      <c r="H26" s="57"/>
      <c r="I26" s="51"/>
      <c r="K26" s="45">
        <v>19.866666666666667</v>
      </c>
      <c r="L26" s="60">
        <v>1.1060000000000001</v>
      </c>
      <c r="M26" s="10">
        <v>22</v>
      </c>
      <c r="N26" s="11">
        <v>6014.971132275492</v>
      </c>
      <c r="O26" s="12">
        <v>0</v>
      </c>
      <c r="P26" s="13">
        <v>6014.971132275492</v>
      </c>
      <c r="Q26" s="14"/>
      <c r="R26" s="46">
        <f t="shared" si="1"/>
        <v>18750.921132275493</v>
      </c>
      <c r="S26" s="14"/>
      <c r="T26" s="40"/>
      <c r="U26" s="41"/>
      <c r="W26" s="42" t="s">
        <v>15</v>
      </c>
      <c r="X26" s="15" t="s">
        <v>15</v>
      </c>
      <c r="Y26" s="17"/>
      <c r="Z26" s="48">
        <f t="shared" si="0"/>
        <v>18751</v>
      </c>
      <c r="AA26" s="54">
        <v>18484.45</v>
      </c>
      <c r="AB26" s="2"/>
    </row>
    <row r="27" spans="1:28" ht="15.6" x14ac:dyDescent="0.3">
      <c r="A27" s="9"/>
      <c r="B27" s="9"/>
      <c r="C27" s="9"/>
      <c r="D27" s="19">
        <f>SUM(D4:D26)</f>
        <v>9.4198895027624303</v>
      </c>
      <c r="E27" s="20">
        <f>SUM(E4:E26)</f>
        <v>0.58356164383561637</v>
      </c>
      <c r="F27" s="20">
        <f>SUM(F4:F26)</f>
        <v>0</v>
      </c>
      <c r="G27" s="20">
        <f>SUM(G4:G26)</f>
        <v>377751.03374086128</v>
      </c>
      <c r="H27" s="20">
        <f t="shared" ref="H27:I27" si="2">SUM(H4:H26)</f>
        <v>1</v>
      </c>
      <c r="I27" s="20">
        <f t="shared" si="2"/>
        <v>11016</v>
      </c>
      <c r="J27" s="20"/>
      <c r="K27" s="20">
        <f t="shared" ref="K27:P27" si="3">SUM(K4:K26)</f>
        <v>1070</v>
      </c>
      <c r="L27" s="20">
        <f t="shared" si="3"/>
        <v>27.538000000000014</v>
      </c>
      <c r="M27" s="20">
        <f t="shared" si="3"/>
        <v>1471</v>
      </c>
      <c r="N27" s="20">
        <f t="shared" si="3"/>
        <v>402182.84252623853</v>
      </c>
      <c r="O27" s="20">
        <f t="shared" si="3"/>
        <v>8.6823144060917912</v>
      </c>
      <c r="P27" s="20">
        <f t="shared" si="3"/>
        <v>402191.52484064456</v>
      </c>
      <c r="Q27" s="20"/>
      <c r="R27" s="20">
        <f>SUM(R4:R26)</f>
        <v>790958.55858150602</v>
      </c>
      <c r="S27" s="20"/>
      <c r="T27" s="20">
        <f>SUM(T4:T26)</f>
        <v>0</v>
      </c>
      <c r="U27" s="20">
        <f>SUM(U4:U26)</f>
        <v>0</v>
      </c>
      <c r="V27" s="20"/>
      <c r="W27" s="20">
        <f>SUM(W4:W26)</f>
        <v>-7754</v>
      </c>
      <c r="X27" s="20">
        <f>SUM(X4:X26)</f>
        <v>0</v>
      </c>
      <c r="Y27" s="20"/>
      <c r="Z27" s="20">
        <f>SUM(Z4:Z26)</f>
        <v>783204</v>
      </c>
      <c r="AA27" s="21">
        <f>SUM(AA4:AA26)</f>
        <v>765730.08492266387</v>
      </c>
    </row>
    <row r="29" spans="1:28" x14ac:dyDescent="0.3">
      <c r="D29" s="7"/>
      <c r="G29" s="2"/>
      <c r="H29" s="2"/>
      <c r="I29" s="2"/>
      <c r="O29" s="2"/>
      <c r="Z29" s="2"/>
    </row>
    <row r="30" spans="1:28" x14ac:dyDescent="0.3">
      <c r="O30" s="2"/>
      <c r="Z30" s="2"/>
    </row>
    <row r="31" spans="1:28" x14ac:dyDescent="0.3">
      <c r="D31" s="2"/>
    </row>
    <row r="32" spans="1:28" x14ac:dyDescent="0.3">
      <c r="D32" s="2"/>
      <c r="O32" s="2"/>
    </row>
    <row r="33" spans="4:15" x14ac:dyDescent="0.3">
      <c r="O33" s="2"/>
    </row>
    <row r="34" spans="4:15" x14ac:dyDescent="0.3">
      <c r="D34" s="2"/>
      <c r="O34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22" sqref="B22"/>
      <selection pane="bottomLeft" activeCell="B22" sqref="B22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x14ac:dyDescent="0.3">
      <c r="A7" s="2" t="s">
        <v>31</v>
      </c>
      <c r="B7" s="2" t="s">
        <v>32</v>
      </c>
      <c r="C7" s="43">
        <v>17</v>
      </c>
      <c r="D7" s="43">
        <v>22</v>
      </c>
      <c r="E7" s="43">
        <v>25</v>
      </c>
      <c r="F7" s="44"/>
      <c r="G7" s="43">
        <v>28</v>
      </c>
      <c r="H7" s="43">
        <v>30</v>
      </c>
      <c r="I7" s="43">
        <v>36</v>
      </c>
      <c r="J7" s="44"/>
      <c r="K7" s="2">
        <v>12.799999999999999</v>
      </c>
      <c r="L7" s="2">
        <v>12.533333333333333</v>
      </c>
      <c r="M7" s="2">
        <v>25.333333333333332</v>
      </c>
    </row>
    <row r="8" spans="1:13" x14ac:dyDescent="0.3">
      <c r="A8" s="2" t="s">
        <v>33</v>
      </c>
      <c r="B8" s="2" t="s">
        <v>34</v>
      </c>
      <c r="C8" s="43">
        <v>13</v>
      </c>
      <c r="D8" s="43">
        <v>24</v>
      </c>
      <c r="E8" s="43">
        <v>29</v>
      </c>
      <c r="F8" s="44"/>
      <c r="G8" s="43">
        <v>49</v>
      </c>
      <c r="H8" s="43">
        <v>48</v>
      </c>
      <c r="I8" s="43">
        <v>47</v>
      </c>
      <c r="J8" s="44"/>
      <c r="K8" s="2">
        <v>13.2</v>
      </c>
      <c r="L8" s="2">
        <v>19.200000000000003</v>
      </c>
      <c r="M8" s="2">
        <v>32.400000000000006</v>
      </c>
    </row>
    <row r="9" spans="1:13" x14ac:dyDescent="0.3">
      <c r="A9" s="2" t="s">
        <v>35</v>
      </c>
      <c r="B9" s="2" t="s">
        <v>36</v>
      </c>
      <c r="C9" s="43">
        <v>73</v>
      </c>
      <c r="D9" s="43">
        <v>48</v>
      </c>
      <c r="E9" s="43">
        <v>52</v>
      </c>
      <c r="F9" s="44"/>
      <c r="G9" s="43">
        <v>97</v>
      </c>
      <c r="H9" s="43">
        <v>94</v>
      </c>
      <c r="I9" s="43">
        <v>94</v>
      </c>
      <c r="J9" s="44"/>
      <c r="K9" s="2">
        <v>34.599999999999994</v>
      </c>
      <c r="L9" s="2">
        <v>38</v>
      </c>
      <c r="M9" s="2">
        <v>72.599999999999994</v>
      </c>
    </row>
    <row r="10" spans="1:13" x14ac:dyDescent="0.3">
      <c r="A10" s="2" t="s">
        <v>37</v>
      </c>
      <c r="B10" s="2" t="s">
        <v>38</v>
      </c>
      <c r="C10" s="43">
        <v>12</v>
      </c>
      <c r="D10" s="43">
        <v>10</v>
      </c>
      <c r="E10" s="43">
        <v>11</v>
      </c>
      <c r="F10" s="44"/>
      <c r="G10" s="43">
        <v>23</v>
      </c>
      <c r="H10" s="43">
        <v>23</v>
      </c>
      <c r="I10" s="43">
        <v>24</v>
      </c>
      <c r="J10" s="44"/>
      <c r="K10" s="2">
        <v>6.6</v>
      </c>
      <c r="L10" s="2">
        <v>9.3333333333333339</v>
      </c>
      <c r="M10" s="2">
        <v>15.933333333333334</v>
      </c>
    </row>
    <row r="11" spans="1:13" x14ac:dyDescent="0.3">
      <c r="A11" s="2" t="s">
        <v>39</v>
      </c>
      <c r="B11" s="2" t="s">
        <v>40</v>
      </c>
      <c r="C11" s="43">
        <v>31</v>
      </c>
      <c r="D11" s="43">
        <v>28</v>
      </c>
      <c r="E11" s="43">
        <v>23</v>
      </c>
      <c r="F11" s="44"/>
      <c r="G11" s="43">
        <v>101</v>
      </c>
      <c r="H11" s="43">
        <v>101</v>
      </c>
      <c r="I11" s="43">
        <v>99</v>
      </c>
      <c r="J11" s="44"/>
      <c r="K11" s="2">
        <v>16.399999999999999</v>
      </c>
      <c r="L11" s="2">
        <v>40.133333333333333</v>
      </c>
      <c r="M11" s="2">
        <v>56.533333333333331</v>
      </c>
    </row>
    <row r="12" spans="1:13" x14ac:dyDescent="0.3">
      <c r="A12" s="2" t="s">
        <v>41</v>
      </c>
      <c r="B12" s="2" t="s">
        <v>42</v>
      </c>
      <c r="C12" s="43">
        <v>35</v>
      </c>
      <c r="D12" s="43">
        <v>22</v>
      </c>
      <c r="E12" s="43">
        <v>20</v>
      </c>
      <c r="F12" s="44"/>
      <c r="G12" s="43">
        <v>28</v>
      </c>
      <c r="H12" s="43">
        <v>20</v>
      </c>
      <c r="I12" s="43">
        <v>19</v>
      </c>
      <c r="J12" s="44"/>
      <c r="K12" s="2">
        <v>15.4</v>
      </c>
      <c r="L12" s="2">
        <v>8.9333333333333336</v>
      </c>
      <c r="M12" s="2">
        <v>24.333333333333336</v>
      </c>
    </row>
    <row r="13" spans="1:13" x14ac:dyDescent="0.3">
      <c r="A13" s="2" t="s">
        <v>43</v>
      </c>
      <c r="B13" s="2" t="s">
        <v>44</v>
      </c>
      <c r="C13" s="43">
        <v>75</v>
      </c>
      <c r="D13" s="43">
        <v>60</v>
      </c>
      <c r="E13" s="43">
        <v>60</v>
      </c>
      <c r="F13" s="44"/>
      <c r="G13" s="43">
        <v>162</v>
      </c>
      <c r="H13" s="43">
        <v>156</v>
      </c>
      <c r="I13" s="43">
        <v>152</v>
      </c>
      <c r="J13" s="44"/>
      <c r="K13" s="2">
        <v>39</v>
      </c>
      <c r="L13" s="2">
        <v>62.666666666666664</v>
      </c>
      <c r="M13" s="2">
        <v>101.66666666666666</v>
      </c>
    </row>
    <row r="14" spans="1:13" x14ac:dyDescent="0.3">
      <c r="A14" s="2" t="s">
        <v>45</v>
      </c>
      <c r="B14" s="2" t="s">
        <v>46</v>
      </c>
      <c r="C14" s="43">
        <v>110</v>
      </c>
      <c r="D14" s="43">
        <v>120</v>
      </c>
      <c r="E14" s="43">
        <v>100</v>
      </c>
      <c r="F14" s="44"/>
      <c r="G14" s="43">
        <v>157</v>
      </c>
      <c r="H14" s="43">
        <v>159</v>
      </c>
      <c r="I14" s="43">
        <v>161</v>
      </c>
      <c r="J14" s="44"/>
      <c r="K14" s="2">
        <v>66</v>
      </c>
      <c r="L14" s="2">
        <v>63.6</v>
      </c>
      <c r="M14" s="2">
        <v>129.6</v>
      </c>
    </row>
    <row r="15" spans="1:13" x14ac:dyDescent="0.3">
      <c r="A15" s="2" t="s">
        <v>47</v>
      </c>
      <c r="B15" s="2" t="s">
        <v>48</v>
      </c>
      <c r="C15" s="43">
        <v>38</v>
      </c>
      <c r="D15" s="43">
        <v>35</v>
      </c>
      <c r="E15" s="52">
        <v>35</v>
      </c>
      <c r="F15" s="44"/>
      <c r="G15" s="43">
        <v>64</v>
      </c>
      <c r="H15" s="43">
        <v>50</v>
      </c>
      <c r="I15" s="52">
        <v>50</v>
      </c>
      <c r="J15" s="44"/>
      <c r="K15" s="2">
        <v>21.599999999999998</v>
      </c>
      <c r="L15" s="2">
        <v>21.866666666666667</v>
      </c>
      <c r="M15" s="2">
        <v>43.466666666666669</v>
      </c>
    </row>
    <row r="16" spans="1:13" x14ac:dyDescent="0.3">
      <c r="A16" s="2" t="s">
        <v>49</v>
      </c>
      <c r="B16" s="2" t="s">
        <v>50</v>
      </c>
      <c r="C16" s="43">
        <v>15</v>
      </c>
      <c r="D16" s="43">
        <v>15</v>
      </c>
      <c r="E16" s="52">
        <v>15</v>
      </c>
      <c r="F16" s="44"/>
      <c r="G16" s="43">
        <v>22</v>
      </c>
      <c r="H16" s="43">
        <v>20</v>
      </c>
      <c r="I16" s="52">
        <v>20</v>
      </c>
      <c r="J16" s="44"/>
      <c r="K16" s="2">
        <v>9</v>
      </c>
      <c r="L16" s="2">
        <v>8.2666666666666675</v>
      </c>
      <c r="M16" s="2">
        <v>17.266666666666666</v>
      </c>
    </row>
    <row r="17" spans="1:13" x14ac:dyDescent="0.3">
      <c r="A17" s="2" t="s">
        <v>51</v>
      </c>
      <c r="B17" s="2" t="s">
        <v>52</v>
      </c>
      <c r="C17" s="43">
        <v>20</v>
      </c>
      <c r="D17" s="43">
        <v>15</v>
      </c>
      <c r="E17" s="43">
        <v>12</v>
      </c>
      <c r="F17" s="44"/>
      <c r="G17" s="43">
        <v>30</v>
      </c>
      <c r="H17" s="43">
        <v>22</v>
      </c>
      <c r="I17" s="43">
        <v>20</v>
      </c>
      <c r="J17" s="44"/>
      <c r="K17" s="2">
        <v>9.3999999999999986</v>
      </c>
      <c r="L17" s="2">
        <v>9.6000000000000014</v>
      </c>
      <c r="M17" s="2">
        <v>19</v>
      </c>
    </row>
    <row r="18" spans="1:13" x14ac:dyDescent="0.3">
      <c r="A18" s="2" t="s">
        <v>53</v>
      </c>
      <c r="B18" s="2" t="s">
        <v>54</v>
      </c>
      <c r="C18" s="43">
        <v>25</v>
      </c>
      <c r="D18" s="43">
        <v>22</v>
      </c>
      <c r="E18" s="43">
        <v>23</v>
      </c>
      <c r="F18" s="44"/>
      <c r="G18" s="43">
        <v>74</v>
      </c>
      <c r="H18" s="43">
        <v>75</v>
      </c>
      <c r="I18" s="43">
        <v>67</v>
      </c>
      <c r="J18" s="44"/>
      <c r="K18" s="2">
        <v>13.999999999999998</v>
      </c>
      <c r="L18" s="2">
        <v>28.8</v>
      </c>
      <c r="M18" s="2">
        <v>42.8</v>
      </c>
    </row>
    <row r="19" spans="1:13" x14ac:dyDescent="0.3">
      <c r="A19" s="2" t="s">
        <v>55</v>
      </c>
      <c r="B19" s="2" t="s">
        <v>56</v>
      </c>
      <c r="C19" s="43">
        <v>17</v>
      </c>
      <c r="D19" s="43">
        <v>22</v>
      </c>
      <c r="E19" s="43">
        <v>15</v>
      </c>
      <c r="F19" s="44"/>
      <c r="G19" s="43">
        <v>34</v>
      </c>
      <c r="H19" s="43">
        <v>33</v>
      </c>
      <c r="I19" s="43">
        <v>32</v>
      </c>
      <c r="J19" s="44"/>
      <c r="K19" s="2">
        <v>10.799999999999999</v>
      </c>
      <c r="L19" s="2">
        <v>13.200000000000001</v>
      </c>
      <c r="M19" s="2">
        <v>24</v>
      </c>
    </row>
    <row r="20" spans="1:13" x14ac:dyDescent="0.3">
      <c r="A20" s="2" t="s">
        <v>57</v>
      </c>
      <c r="B20" s="2" t="s">
        <v>58</v>
      </c>
      <c r="C20" s="43">
        <v>16</v>
      </c>
      <c r="D20" s="43">
        <v>12</v>
      </c>
      <c r="E20" s="43">
        <v>8</v>
      </c>
      <c r="F20" s="44"/>
      <c r="G20" s="43">
        <v>21</v>
      </c>
      <c r="H20" s="43">
        <v>17</v>
      </c>
      <c r="I20" s="43">
        <v>17</v>
      </c>
      <c r="J20" s="44"/>
      <c r="K20" s="2">
        <v>7.1999999999999993</v>
      </c>
      <c r="L20" s="2">
        <v>7.333333333333333</v>
      </c>
      <c r="M20" s="2">
        <v>14.533333333333331</v>
      </c>
    </row>
    <row r="21" spans="1:13" x14ac:dyDescent="0.3">
      <c r="A21" s="2" t="s">
        <v>59</v>
      </c>
      <c r="B21" s="2" t="s">
        <v>60</v>
      </c>
      <c r="C21" s="43">
        <v>24</v>
      </c>
      <c r="D21" s="43">
        <v>26</v>
      </c>
      <c r="E21" s="43">
        <v>33</v>
      </c>
      <c r="F21" s="44"/>
      <c r="G21" s="43">
        <v>35</v>
      </c>
      <c r="H21" s="43">
        <v>33</v>
      </c>
      <c r="I21" s="43">
        <v>35</v>
      </c>
      <c r="J21" s="44"/>
      <c r="K21" s="2">
        <v>16.600000000000001</v>
      </c>
      <c r="L21" s="2">
        <v>13.733333333333334</v>
      </c>
      <c r="M21" s="2">
        <v>30.333333333333336</v>
      </c>
    </row>
    <row r="22" spans="1:13" x14ac:dyDescent="0.3">
      <c r="A22" s="2" t="s">
        <v>61</v>
      </c>
      <c r="B22" s="2" t="s">
        <v>62</v>
      </c>
      <c r="C22" s="43">
        <v>12</v>
      </c>
      <c r="D22" s="43">
        <v>12</v>
      </c>
      <c r="E22" s="43">
        <v>13</v>
      </c>
      <c r="F22" s="44"/>
      <c r="G22" s="43">
        <v>22</v>
      </c>
      <c r="H22" s="43">
        <v>24</v>
      </c>
      <c r="I22" s="43">
        <v>20</v>
      </c>
      <c r="J22" s="44"/>
      <c r="K22" s="2">
        <v>7.4</v>
      </c>
      <c r="L22" s="2">
        <v>8.8000000000000007</v>
      </c>
      <c r="M22" s="2">
        <v>16.200000000000003</v>
      </c>
    </row>
    <row r="23" spans="1:13" x14ac:dyDescent="0.3">
      <c r="A23" s="2" t="s">
        <v>63</v>
      </c>
      <c r="B23" s="2" t="s">
        <v>64</v>
      </c>
      <c r="C23" s="43">
        <v>18</v>
      </c>
      <c r="D23" s="43">
        <v>15</v>
      </c>
      <c r="E23" s="43">
        <v>13</v>
      </c>
      <c r="F23" s="44"/>
      <c r="G23" s="43">
        <v>40</v>
      </c>
      <c r="H23" s="43">
        <v>43</v>
      </c>
      <c r="I23" s="43">
        <v>27</v>
      </c>
      <c r="J23" s="44"/>
      <c r="K23" s="2">
        <v>9.1999999999999993</v>
      </c>
      <c r="L23" s="2">
        <v>14.666666666666666</v>
      </c>
      <c r="M23" s="2">
        <v>23.866666666666667</v>
      </c>
    </row>
    <row r="24" spans="1:13" x14ac:dyDescent="0.3">
      <c r="A24" s="2" t="s">
        <v>65</v>
      </c>
      <c r="B24" s="2" t="s">
        <v>66</v>
      </c>
      <c r="C24" s="43">
        <v>225</v>
      </c>
      <c r="D24" s="43">
        <v>176</v>
      </c>
      <c r="E24" s="43">
        <v>193</v>
      </c>
      <c r="F24" s="44"/>
      <c r="G24" s="43">
        <v>208</v>
      </c>
      <c r="H24" s="43">
        <v>217</v>
      </c>
      <c r="I24" s="43">
        <v>228</v>
      </c>
      <c r="J24" s="44"/>
      <c r="K24" s="2">
        <v>118.8</v>
      </c>
      <c r="L24" s="2">
        <v>87.066666666666663</v>
      </c>
      <c r="M24" s="2">
        <v>205.86666666666667</v>
      </c>
    </row>
    <row r="25" spans="1:13" x14ac:dyDescent="0.3">
      <c r="A25" s="2" t="s">
        <v>67</v>
      </c>
      <c r="B25" s="2" t="s">
        <v>68</v>
      </c>
      <c r="C25" s="43">
        <v>92</v>
      </c>
      <c r="D25" s="43">
        <v>70</v>
      </c>
      <c r="E25" s="43">
        <v>70</v>
      </c>
      <c r="F25" s="44"/>
      <c r="G25" s="43">
        <v>149</v>
      </c>
      <c r="H25" s="43">
        <v>149</v>
      </c>
      <c r="I25" s="43">
        <v>147</v>
      </c>
      <c r="J25" s="44"/>
      <c r="K25" s="2">
        <v>46.4</v>
      </c>
      <c r="L25" s="2">
        <v>59.333333333333343</v>
      </c>
      <c r="M25" s="2">
        <v>105.73333333333335</v>
      </c>
    </row>
    <row r="26" spans="1:13" x14ac:dyDescent="0.3">
      <c r="A26" s="2" t="s">
        <v>69</v>
      </c>
      <c r="B26" s="2" t="s">
        <v>70</v>
      </c>
      <c r="C26" s="43">
        <v>12</v>
      </c>
      <c r="D26" s="43">
        <v>10</v>
      </c>
      <c r="E26" s="43">
        <v>11</v>
      </c>
      <c r="F26" s="44"/>
      <c r="G26" s="43">
        <v>11</v>
      </c>
      <c r="H26" s="43">
        <v>11</v>
      </c>
      <c r="I26" s="43">
        <v>11</v>
      </c>
      <c r="J26" s="44"/>
      <c r="K26" s="2">
        <v>6.6</v>
      </c>
      <c r="L26" s="2">
        <v>4.4000000000000004</v>
      </c>
      <c r="M26" s="2">
        <v>11</v>
      </c>
    </row>
    <row r="27" spans="1:13" x14ac:dyDescent="0.3">
      <c r="A27" s="2" t="s">
        <v>71</v>
      </c>
      <c r="B27" s="2" t="s">
        <v>72</v>
      </c>
      <c r="C27" s="43">
        <v>7</v>
      </c>
      <c r="D27" s="43">
        <v>7</v>
      </c>
      <c r="E27" s="43">
        <v>16</v>
      </c>
      <c r="F27" s="44"/>
      <c r="G27" s="43">
        <v>20</v>
      </c>
      <c r="H27" s="43">
        <v>20</v>
      </c>
      <c r="I27" s="43">
        <v>20</v>
      </c>
      <c r="J27" s="44"/>
      <c r="K27" s="2">
        <v>6</v>
      </c>
      <c r="L27" s="2">
        <v>8</v>
      </c>
      <c r="M27" s="2">
        <v>14</v>
      </c>
    </row>
    <row r="28" spans="1:13" x14ac:dyDescent="0.3">
      <c r="A28" s="2" t="s">
        <v>73</v>
      </c>
      <c r="B28" s="2" t="s">
        <v>74</v>
      </c>
      <c r="C28" s="43">
        <v>20</v>
      </c>
      <c r="D28" s="43">
        <v>15</v>
      </c>
      <c r="E28" s="43">
        <v>20</v>
      </c>
      <c r="F28" s="44"/>
      <c r="G28" s="43">
        <v>33</v>
      </c>
      <c r="H28" s="43">
        <v>31</v>
      </c>
      <c r="I28" s="43">
        <v>31</v>
      </c>
      <c r="J28" s="44"/>
      <c r="K28" s="2">
        <v>10.999999999999998</v>
      </c>
      <c r="L28" s="2">
        <v>12.666666666666668</v>
      </c>
      <c r="M28" s="2">
        <v>23.666666666666664</v>
      </c>
    </row>
    <row r="29" spans="1:13" x14ac:dyDescent="0.3">
      <c r="A29" s="2" t="s">
        <v>75</v>
      </c>
      <c r="B29" s="2" t="s">
        <v>76</v>
      </c>
      <c r="C29" s="43">
        <v>16</v>
      </c>
      <c r="D29" s="43">
        <v>14</v>
      </c>
      <c r="E29" s="43">
        <v>14</v>
      </c>
      <c r="F29" s="44"/>
      <c r="G29" s="43">
        <v>29</v>
      </c>
      <c r="H29" s="43">
        <v>28</v>
      </c>
      <c r="I29" s="43">
        <v>26</v>
      </c>
      <c r="J29" s="44"/>
      <c r="K29" s="2">
        <v>8.7999999999999989</v>
      </c>
      <c r="L29" s="2">
        <v>11.066666666666668</v>
      </c>
      <c r="M29" s="2">
        <v>19.866666666666667</v>
      </c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f6c8b9c6-be5c-47cb-9f06-60e2bd81f763"/>
    <ds:schemaRef ds:uri="f3a3f4af-9df9-4e1d-8c69-a33c6e733a58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3B598-D46E-4C62-8DF0-1ABCE49D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2025-10-15T14:29:35Z</cp:lastPrinted>
  <dcterms:created xsi:type="dcterms:W3CDTF">2020-05-22T08:08:16Z</dcterms:created>
  <dcterms:modified xsi:type="dcterms:W3CDTF">2025-10-15T14:29:45Z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