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124" documentId="8_{9BF23CD5-AA5B-42D8-9B7B-2E4F67E41BD7}" xr6:coauthVersionLast="47" xr6:coauthVersionMax="47" xr10:uidLastSave="{99C4424C-9523-4845-95CF-0401F2137AFC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Statistics!$A$1:$M$22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Z19" i="1" s="1"/>
  <c r="R18" i="1"/>
  <c r="Z18" i="1" s="1"/>
  <c r="R17" i="1"/>
  <c r="Z17" i="1" s="1"/>
  <c r="R16" i="1"/>
  <c r="Z16" i="1" s="1"/>
  <c r="R15" i="1"/>
  <c r="Z15" i="1" s="1"/>
  <c r="R14" i="1"/>
  <c r="Z14" i="1" s="1"/>
  <c r="R13" i="1"/>
  <c r="Z13" i="1" s="1"/>
  <c r="R12" i="1"/>
  <c r="Z12" i="1" s="1"/>
  <c r="R11" i="1"/>
  <c r="Z11" i="1" s="1"/>
  <c r="R10" i="1"/>
  <c r="Z10" i="1" s="1"/>
  <c r="R9" i="1"/>
  <c r="Z9" i="1" s="1"/>
  <c r="R8" i="1"/>
  <c r="Z8" i="1" s="1"/>
  <c r="R7" i="1"/>
  <c r="Z7" i="1" s="1"/>
  <c r="R6" i="1"/>
  <c r="Z6" i="1" s="1"/>
  <c r="R5" i="1"/>
  <c r="Z5" i="1" s="1"/>
  <c r="R4" i="1"/>
  <c r="Z4" i="1" s="1"/>
  <c r="P20" i="1"/>
  <c r="I20" i="1"/>
  <c r="H20" i="1"/>
  <c r="F20" i="1"/>
  <c r="U20" i="1"/>
  <c r="G20" i="1"/>
  <c r="D20" i="1"/>
  <c r="E20" i="1"/>
  <c r="K20" i="1"/>
  <c r="L20" i="1"/>
  <c r="M20" i="1"/>
  <c r="N20" i="1"/>
  <c r="O20" i="1"/>
  <c r="W20" i="1"/>
  <c r="T20" i="1"/>
  <c r="AA20" i="1"/>
  <c r="R20" i="1" l="1"/>
  <c r="Z20" i="1" l="1"/>
  <c r="X20" i="1"/>
</calcChain>
</file>

<file path=xl/sharedStrings.xml><?xml version="1.0" encoding="utf-8"?>
<sst xmlns="http://schemas.openxmlformats.org/spreadsheetml/2006/main" count="102" uniqueCount="69">
  <si>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</si>
  <si>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</si>
  <si>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</si>
  <si>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</si>
  <si>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</si>
  <si>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</si>
  <si>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</si>
  <si>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</si>
  <si>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</si>
  <si>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</si>
  <si>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</si>
  <si>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</si>
  <si>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</si>
  <si>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</si>
  <si>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</si>
  <si>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</si>
  <si>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</si>
  <si>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</si>
  <si>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</si>
  <si>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</si>
  <si>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</si>
  <si>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</si>
  <si>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</si>
  <si>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</si>
  <si>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</si>
  <si>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</si>
  <si>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</si>
  <si>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</si>
  <si>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</si>
  <si>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</si>
  <si>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110040</t>
  </si>
  <si>
    <t>Aldenham</t>
  </si>
  <si>
    <t>110531</t>
  </si>
  <si>
    <t>Bricket Wood</t>
  </si>
  <si>
    <t>110750</t>
  </si>
  <si>
    <t>Colney Heath</t>
  </si>
  <si>
    <t>110980</t>
  </si>
  <si>
    <t>Frogmore</t>
  </si>
  <si>
    <t>110740</t>
  </si>
  <si>
    <t>London Colney</t>
  </si>
  <si>
    <t>112060</t>
  </si>
  <si>
    <t>Radlett</t>
  </si>
  <si>
    <t>112340</t>
  </si>
  <si>
    <t>Shenley</t>
  </si>
  <si>
    <t>112199</t>
  </si>
  <si>
    <t>St Albans Abbey</t>
  </si>
  <si>
    <t>112180</t>
  </si>
  <si>
    <t>St Albans, Christ Church</t>
  </si>
  <si>
    <t>112211</t>
  </si>
  <si>
    <t>St Albans, St Luke</t>
  </si>
  <si>
    <t>112191</t>
  </si>
  <si>
    <t>St Albans, St Mary, Marshalswick</t>
  </si>
  <si>
    <t>112200</t>
  </si>
  <si>
    <t>St Albans, St Michael</t>
  </si>
  <si>
    <t>112210</t>
  </si>
  <si>
    <t>St Albans, St Paul</t>
  </si>
  <si>
    <t>112220</t>
  </si>
  <si>
    <t>St Albans, St Peter</t>
  </si>
  <si>
    <t>112230</t>
  </si>
  <si>
    <t>St Albans, St Saviour</t>
  </si>
  <si>
    <t>112240</t>
  </si>
  <si>
    <t>St Albans, St Stephen</t>
  </si>
  <si>
    <t>2025 Parish Share - St Albans Deanery</t>
  </si>
  <si>
    <t>Parish Share 2025 £</t>
  </si>
  <si>
    <t>Parish Share 2024</t>
  </si>
  <si>
    <t>Curate housing St Mary, Marshalswick tbc</t>
  </si>
  <si>
    <t>Contribution£</t>
  </si>
  <si>
    <t>HfD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</si>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</sst>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3" fontId="9" fillId="0" borderId="0" xfId="0" applyNumberFormat="1" applyFont="1"/>
    <xf numFmtId="2" fontId="10" fillId="6" borderId="1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0" fontId="0" fillId="0" borderId="0" xfId="0" applyAlignment="1">
      <alignment horizontal="center"/>
    </xf>
    <xf numFmtId="2" fontId="10" fillId="0" borderId="0" xfId="0" applyNumberFormat="1" applyFont="1"/>
    <xf numFmtId="3" fontId="1" fillId="6" borderId="0" xfId="0" applyNumberFormat="1" applyFont="1" applyFill="1"/>
    <xf numFmtId="2" fontId="10" fillId="4" borderId="0" xfId="0" applyNumberFormat="1" applyFont="1" applyFill="1"/>
    <xf numFmtId="3" fontId="1" fillId="6" borderId="1" xfId="0" applyNumberFormat="1" applyFont="1" applyFill="1" applyBorder="1"/>
    <xf numFmtId="165" fontId="10" fillId="7" borderId="7" xfId="0" applyNumberFormat="1" applyFont="1" applyFill="1" applyBorder="1"/>
    <xf numFmtId="165" fontId="10" fillId="7" borderId="8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9" xfId="0" applyNumberFormat="1" applyFont="1" applyFill="1" applyBorder="1"/>
    <xf numFmtId="165" fontId="10" fillId="7" borderId="10" xfId="0" applyNumberFormat="1" applyFont="1" applyFill="1" applyBorder="1"/>
    <xf numFmtId="3" fontId="1" fillId="9" borderId="11" xfId="0" applyNumberFormat="1" applyFont="1" applyFill="1" applyBorder="1"/>
    <xf numFmtId="3" fontId="1" fillId="9" borderId="12" xfId="0" applyNumberFormat="1" applyFont="1" applyFill="1" applyBorder="1"/>
    <xf numFmtId="3" fontId="1" fillId="9" borderId="13" xfId="0" applyNumberFormat="1" applyFont="1" applyFill="1" applyBorder="1"/>
    <xf numFmtId="165" fontId="10" fillId="8" borderId="7" xfId="0" applyNumberFormat="1" applyFont="1" applyFill="1" applyBorder="1"/>
    <xf numFmtId="165" fontId="10" fillId="8" borderId="8" xfId="0" applyNumberFormat="1" applyFont="1" applyFill="1" applyBorder="1"/>
    <xf numFmtId="165" fontId="10" fillId="8" borderId="1" xfId="0" applyNumberFormat="1" applyFont="1" applyFill="1" applyBorder="1"/>
    <xf numFmtId="165" fontId="10" fillId="8" borderId="9" xfId="0" applyNumberFormat="1" applyFont="1" applyFill="1" applyBorder="1"/>
    <xf numFmtId="165" fontId="10" fillId="8" borderId="10" xfId="0" applyNumberFormat="1" applyFont="1" applyFill="1" applyBorder="1"/>
    <xf numFmtId="3" fontId="1" fillId="0" borderId="7" xfId="0" applyNumberFormat="1" applyFont="1" applyBorder="1"/>
    <xf numFmtId="3" fontId="0" fillId="0" borderId="8" xfId="0" applyNumberFormat="1" applyBorder="1"/>
    <xf numFmtId="3" fontId="0" fillId="0" borderId="2" xfId="0" applyNumberFormat="1" applyBorder="1"/>
    <xf numFmtId="3" fontId="1" fillId="0" borderId="9" xfId="0" applyNumberFormat="1" applyFont="1" applyBorder="1"/>
    <xf numFmtId="3" fontId="0" fillId="0" borderId="10" xfId="0" applyNumberFormat="1" applyBorder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>
        <row r="1">
          <cell r="A1" t="str">
            <v>01</v>
          </cell>
        </row>
      </sheetData>
      <sheetData sheetId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GR1" t="str">
            <v>Shares</v>
          </cell>
        </row>
      </sheetData>
      <sheetData sheetId="14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>
        <row r="1">
          <cell r="A1" t="str">
            <v>020201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B24" sqref="B24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9" width="12" customWidth="1"/>
    <col min="10" max="10" width="3.33203125" customWidth="1"/>
    <col min="11" max="11" width="13.44140625" customWidth="1"/>
    <col min="12" max="12" width="9.109375" customWidth="1"/>
    <col min="13" max="13" width="10.5546875" customWidth="1"/>
    <col min="14" max="14" width="9.109375" customWidth="1"/>
    <col min="15" max="15" width="10.88671875" customWidth="1"/>
    <col min="16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664062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29" ht="18" x14ac:dyDescent="0.35">
      <c r="A1" s="29" t="s">
        <v>62</v>
      </c>
    </row>
    <row r="2" spans="1:29" ht="18" x14ac:dyDescent="0.35">
      <c r="B2" s="29" t="s">
        <v>1</v>
      </c>
      <c r="D2" s="82" t="s">
        <v>0</v>
      </c>
      <c r="E2" s="83"/>
      <c r="F2" s="83"/>
      <c r="G2" s="84"/>
      <c r="H2" s="58"/>
      <c r="I2" s="58"/>
      <c r="K2" s="82" t="s">
        <v>2</v>
      </c>
      <c r="L2" s="85"/>
      <c r="M2" s="85"/>
      <c r="N2" s="85"/>
      <c r="O2" s="85"/>
      <c r="P2" s="86"/>
      <c r="Q2" s="27"/>
      <c r="R2" s="50" t="s">
        <v>29</v>
      </c>
      <c r="S2" s="27"/>
      <c r="T2" s="45" t="s">
        <v>22</v>
      </c>
      <c r="U2" s="46"/>
      <c r="W2" s="82" t="s">
        <v>20</v>
      </c>
      <c r="X2" s="86"/>
      <c r="Z2" s="45" t="s">
        <v>23</v>
      </c>
      <c r="AA2" s="47"/>
    </row>
    <row r="3" spans="1:29" ht="55.5" customHeight="1" x14ac:dyDescent="0.3">
      <c r="A3" t="s">
        <v>13</v>
      </c>
      <c r="B3" t="s">
        <v>1</v>
      </c>
      <c r="D3" s="33" t="s">
        <v>15</v>
      </c>
      <c r="E3" s="34" t="s">
        <v>16</v>
      </c>
      <c r="F3" s="34" t="s">
        <v>26</v>
      </c>
      <c r="G3" s="35" t="s">
        <v>17</v>
      </c>
      <c r="H3" s="34" t="s">
        <v>67</v>
      </c>
      <c r="I3" s="35" t="s">
        <v>66</v>
      </c>
      <c r="J3" s="1"/>
      <c r="K3" s="36" t="s">
        <v>4</v>
      </c>
      <c r="L3" s="37" t="s">
        <v>3</v>
      </c>
      <c r="M3" s="37" t="s">
        <v>5</v>
      </c>
      <c r="N3" s="37" t="s">
        <v>68</v>
      </c>
      <c r="O3" s="38" t="s">
        <v>12</v>
      </c>
      <c r="P3" s="39" t="s">
        <v>14</v>
      </c>
      <c r="Q3" s="1"/>
      <c r="R3" s="40" t="s">
        <v>28</v>
      </c>
      <c r="S3" s="1"/>
      <c r="T3" s="41" t="s">
        <v>21</v>
      </c>
      <c r="U3" s="42" t="s">
        <v>27</v>
      </c>
      <c r="W3" s="43" t="s">
        <v>18</v>
      </c>
      <c r="X3" s="44" t="s">
        <v>19</v>
      </c>
      <c r="Z3" s="48" t="s">
        <v>63</v>
      </c>
      <c r="AA3" s="49" t="s">
        <v>64</v>
      </c>
    </row>
    <row r="4" spans="1:29" ht="15.6" x14ac:dyDescent="0.3">
      <c r="A4" s="20" t="s">
        <v>30</v>
      </c>
      <c r="B4" s="20" t="s">
        <v>31</v>
      </c>
      <c r="C4" s="59">
        <v>0</v>
      </c>
      <c r="D4" s="53">
        <v>0</v>
      </c>
      <c r="E4" s="54"/>
      <c r="F4" s="54"/>
      <c r="G4" s="60">
        <v>0</v>
      </c>
      <c r="H4" s="62">
        <v>0.75</v>
      </c>
      <c r="I4" s="55">
        <v>6609</v>
      </c>
      <c r="K4" s="57">
        <v>62.400000000000006</v>
      </c>
      <c r="L4" s="61">
        <v>1.65</v>
      </c>
      <c r="M4" s="21">
        <v>103</v>
      </c>
      <c r="N4" s="22">
        <v>28161.001210198894</v>
      </c>
      <c r="O4" s="23">
        <v>-686.7012101988912</v>
      </c>
      <c r="P4" s="24">
        <v>27474.300000000003</v>
      </c>
      <c r="Q4" s="28"/>
      <c r="R4" s="69">
        <f t="shared" ref="R4:R19" si="0">P4+I4+G4</f>
        <v>34083.300000000003</v>
      </c>
      <c r="S4" s="28"/>
      <c r="T4" s="63"/>
      <c r="U4" s="64"/>
      <c r="V4" s="25"/>
      <c r="W4" s="72"/>
      <c r="X4" s="73"/>
      <c r="Y4" s="20"/>
      <c r="Z4" s="77">
        <f>R4+T4+U4+W4+X4</f>
        <v>34083.300000000003</v>
      </c>
      <c r="AA4" s="78">
        <v>32762.400000000001</v>
      </c>
      <c r="AB4" s="2"/>
      <c r="AC4" s="2"/>
    </row>
    <row r="5" spans="1:29" ht="15.6" x14ac:dyDescent="0.3">
      <c r="A5" s="20" t="s">
        <v>32</v>
      </c>
      <c r="B5" s="20" t="s">
        <v>33</v>
      </c>
      <c r="C5" s="59">
        <v>1</v>
      </c>
      <c r="D5" s="53">
        <v>3.2876712328767127E-2</v>
      </c>
      <c r="E5" s="54">
        <v>0.9671232876712329</v>
      </c>
      <c r="F5" s="54"/>
      <c r="G5" s="60">
        <v>30817.509698630136</v>
      </c>
      <c r="H5" s="62"/>
      <c r="I5" s="55"/>
      <c r="K5" s="57">
        <v>47.2</v>
      </c>
      <c r="L5" s="61">
        <v>1.5</v>
      </c>
      <c r="M5" s="21">
        <v>71</v>
      </c>
      <c r="N5" s="22">
        <v>19411.952290525453</v>
      </c>
      <c r="O5" s="23">
        <v>0</v>
      </c>
      <c r="P5" s="24">
        <v>19411.952290525453</v>
      </c>
      <c r="Q5" s="28"/>
      <c r="R5" s="70">
        <f t="shared" si="0"/>
        <v>50229.461989155592</v>
      </c>
      <c r="S5" s="28"/>
      <c r="T5" s="65"/>
      <c r="U5" s="66"/>
      <c r="V5" s="25"/>
      <c r="W5" s="74"/>
      <c r="X5" s="26"/>
      <c r="Y5" s="20"/>
      <c r="Z5" s="56">
        <f t="shared" ref="Z5:Z19" si="1">R5+T5+U5+W5+X5</f>
        <v>50229.461989155592</v>
      </c>
      <c r="AA5" s="79">
        <v>57384</v>
      </c>
      <c r="AB5" s="2"/>
      <c r="AC5" s="2"/>
    </row>
    <row r="6" spans="1:29" ht="15.6" x14ac:dyDescent="0.3">
      <c r="A6" s="20" t="s">
        <v>38</v>
      </c>
      <c r="B6" s="20" t="s">
        <v>39</v>
      </c>
      <c r="C6" s="59">
        <v>0.5</v>
      </c>
      <c r="D6" s="53">
        <v>0.5</v>
      </c>
      <c r="E6" s="54"/>
      <c r="F6" s="54"/>
      <c r="G6" s="60">
        <v>19103.924999999999</v>
      </c>
      <c r="H6" s="62"/>
      <c r="I6" s="55"/>
      <c r="K6" s="57">
        <v>46.2</v>
      </c>
      <c r="L6" s="61">
        <v>1.2</v>
      </c>
      <c r="M6" s="21">
        <v>55</v>
      </c>
      <c r="N6" s="22">
        <v>15037.42783068873</v>
      </c>
      <c r="O6" s="23">
        <v>995.79774656126938</v>
      </c>
      <c r="P6" s="24">
        <v>16033.225577249999</v>
      </c>
      <c r="Q6" s="28"/>
      <c r="R6" s="70">
        <f t="shared" si="0"/>
        <v>35137.150577249995</v>
      </c>
      <c r="S6" s="28"/>
      <c r="T6" s="65"/>
      <c r="U6" s="66"/>
      <c r="V6" s="25"/>
      <c r="W6" s="74"/>
      <c r="X6" s="26"/>
      <c r="Y6" s="20"/>
      <c r="Z6" s="56">
        <f t="shared" si="1"/>
        <v>35137.150577249995</v>
      </c>
      <c r="AA6" s="79">
        <v>33811.705784508194</v>
      </c>
      <c r="AB6" s="2"/>
      <c r="AC6" s="2"/>
    </row>
    <row r="7" spans="1:29" ht="15.6" x14ac:dyDescent="0.3">
      <c r="A7" s="20" t="s">
        <v>34</v>
      </c>
      <c r="B7" s="20" t="s">
        <v>35</v>
      </c>
      <c r="C7" s="59">
        <v>1</v>
      </c>
      <c r="D7" s="53">
        <v>1</v>
      </c>
      <c r="E7" s="54"/>
      <c r="F7" s="54"/>
      <c r="G7" s="60">
        <v>38207.85</v>
      </c>
      <c r="H7" s="62"/>
      <c r="I7" s="55"/>
      <c r="K7" s="57">
        <v>92.600000000000009</v>
      </c>
      <c r="L7" s="61">
        <v>1.4</v>
      </c>
      <c r="M7" s="21">
        <v>130</v>
      </c>
      <c r="N7" s="22">
        <v>35543.011236173363</v>
      </c>
      <c r="O7" s="23">
        <v>0</v>
      </c>
      <c r="P7" s="24">
        <v>35543.011236173363</v>
      </c>
      <c r="Q7" s="28"/>
      <c r="R7" s="70">
        <f t="shared" si="0"/>
        <v>73750.861236173369</v>
      </c>
      <c r="S7" s="28"/>
      <c r="T7" s="65"/>
      <c r="U7" s="66"/>
      <c r="V7" s="25"/>
      <c r="W7" s="74"/>
      <c r="X7" s="26"/>
      <c r="Y7" s="20"/>
      <c r="Z7" s="56">
        <f t="shared" si="1"/>
        <v>73750.861236173369</v>
      </c>
      <c r="AA7" s="79">
        <v>72752.100000000006</v>
      </c>
      <c r="AB7" s="2"/>
      <c r="AC7" s="2"/>
    </row>
    <row r="8" spans="1:29" ht="15.6" x14ac:dyDescent="0.3">
      <c r="A8" s="20" t="s">
        <v>36</v>
      </c>
      <c r="B8" s="20" t="s">
        <v>37</v>
      </c>
      <c r="C8" s="59">
        <v>1</v>
      </c>
      <c r="D8" s="53">
        <v>1</v>
      </c>
      <c r="E8" s="54"/>
      <c r="F8" s="54"/>
      <c r="G8" s="60">
        <v>38207.85</v>
      </c>
      <c r="H8" s="62"/>
      <c r="I8" s="55"/>
      <c r="K8" s="57">
        <v>73.400000000000006</v>
      </c>
      <c r="L8" s="61">
        <v>1.5</v>
      </c>
      <c r="M8" s="21">
        <v>110</v>
      </c>
      <c r="N8" s="22">
        <v>30074.85566137746</v>
      </c>
      <c r="O8" s="23">
        <v>0</v>
      </c>
      <c r="P8" s="24">
        <v>30074.85566137746</v>
      </c>
      <c r="Q8" s="28"/>
      <c r="R8" s="70">
        <f t="shared" si="0"/>
        <v>68282.705661377462</v>
      </c>
      <c r="S8" s="28"/>
      <c r="T8" s="65"/>
      <c r="U8" s="66"/>
      <c r="V8" s="25"/>
      <c r="W8" s="74">
        <v>-12600</v>
      </c>
      <c r="X8" s="26"/>
      <c r="Y8" s="20"/>
      <c r="Z8" s="56">
        <f t="shared" si="1"/>
        <v>55682.705661377462</v>
      </c>
      <c r="AA8" s="79">
        <v>54930</v>
      </c>
      <c r="AB8" s="2"/>
      <c r="AC8" s="2"/>
    </row>
    <row r="9" spans="1:29" ht="15.6" x14ac:dyDescent="0.3">
      <c r="A9" s="20" t="s">
        <v>40</v>
      </c>
      <c r="B9" s="20" t="s">
        <v>41</v>
      </c>
      <c r="C9" s="59">
        <v>1.4</v>
      </c>
      <c r="D9" s="53">
        <v>1.4</v>
      </c>
      <c r="E9" s="54"/>
      <c r="F9" s="54"/>
      <c r="G9" s="60">
        <v>53490.99</v>
      </c>
      <c r="H9" s="62"/>
      <c r="I9" s="55"/>
      <c r="K9" s="57">
        <v>108.80000000000001</v>
      </c>
      <c r="L9" s="61">
        <v>2.1</v>
      </c>
      <c r="M9" s="21">
        <v>228</v>
      </c>
      <c r="N9" s="22">
        <v>62336.973552673284</v>
      </c>
      <c r="O9" s="23">
        <v>0</v>
      </c>
      <c r="P9" s="24">
        <v>62336.973552673284</v>
      </c>
      <c r="Q9" s="28"/>
      <c r="R9" s="70">
        <f t="shared" si="0"/>
        <v>115827.96355267329</v>
      </c>
      <c r="S9" s="28"/>
      <c r="T9" s="65"/>
      <c r="U9" s="66"/>
      <c r="V9" s="25"/>
      <c r="W9" s="74"/>
      <c r="X9" s="26"/>
      <c r="Y9" s="20"/>
      <c r="Z9" s="56">
        <f t="shared" si="1"/>
        <v>115827.96355267329</v>
      </c>
      <c r="AA9" s="79">
        <v>116542.79999999999</v>
      </c>
      <c r="AB9" s="2"/>
      <c r="AC9" s="2"/>
    </row>
    <row r="10" spans="1:29" ht="15.6" x14ac:dyDescent="0.3">
      <c r="A10" s="20" t="s">
        <v>46</v>
      </c>
      <c r="B10" s="20" t="s">
        <v>47</v>
      </c>
      <c r="C10" s="59">
        <v>1</v>
      </c>
      <c r="D10" s="53">
        <v>1</v>
      </c>
      <c r="E10" s="54"/>
      <c r="F10" s="54"/>
      <c r="G10" s="60">
        <v>38207.85</v>
      </c>
      <c r="H10" s="62"/>
      <c r="I10" s="55"/>
      <c r="K10" s="57">
        <v>89.266666666666666</v>
      </c>
      <c r="L10" s="61">
        <v>1.55</v>
      </c>
      <c r="M10" s="21">
        <v>138</v>
      </c>
      <c r="N10" s="22">
        <v>37730.273466091727</v>
      </c>
      <c r="O10" s="23">
        <v>0</v>
      </c>
      <c r="P10" s="24">
        <v>37730.273466091727</v>
      </c>
      <c r="Q10" s="28"/>
      <c r="R10" s="70">
        <f t="shared" si="0"/>
        <v>75938.123466091725</v>
      </c>
      <c r="S10" s="28"/>
      <c r="T10" s="65"/>
      <c r="U10" s="66"/>
      <c r="V10" s="25"/>
      <c r="W10" s="74"/>
      <c r="X10" s="26"/>
      <c r="Y10" s="20"/>
      <c r="Z10" s="56">
        <f t="shared" si="1"/>
        <v>75938.123466091725</v>
      </c>
      <c r="AA10" s="79">
        <v>76608</v>
      </c>
      <c r="AB10" s="2"/>
      <c r="AC10" s="2"/>
    </row>
    <row r="11" spans="1:29" ht="15.6" x14ac:dyDescent="0.3">
      <c r="A11" s="20" t="s">
        <v>50</v>
      </c>
      <c r="B11" s="20" t="s">
        <v>51</v>
      </c>
      <c r="C11" s="59">
        <v>1</v>
      </c>
      <c r="D11" s="53">
        <v>1</v>
      </c>
      <c r="E11" s="54"/>
      <c r="F11" s="54"/>
      <c r="G11" s="60">
        <v>38207.85</v>
      </c>
      <c r="H11" s="62"/>
      <c r="I11" s="55"/>
      <c r="K11" s="57">
        <v>72.666666666666671</v>
      </c>
      <c r="L11" s="61">
        <v>1.35</v>
      </c>
      <c r="M11" s="21">
        <v>98</v>
      </c>
      <c r="N11" s="22">
        <v>26793.962316499921</v>
      </c>
      <c r="O11" s="23">
        <v>0</v>
      </c>
      <c r="P11" s="24">
        <v>26793.962316499921</v>
      </c>
      <c r="Q11" s="28"/>
      <c r="R11" s="70">
        <f t="shared" si="0"/>
        <v>65001.81231649992</v>
      </c>
      <c r="S11" s="28"/>
      <c r="T11" s="65"/>
      <c r="U11" s="66"/>
      <c r="V11" s="25"/>
      <c r="W11" s="74"/>
      <c r="X11" s="26"/>
      <c r="Y11" s="20"/>
      <c r="Z11" s="56">
        <f t="shared" si="1"/>
        <v>65001.81231649992</v>
      </c>
      <c r="AA11" s="79">
        <v>64059</v>
      </c>
      <c r="AB11" s="2"/>
      <c r="AC11" s="2"/>
    </row>
    <row r="12" spans="1:29" ht="15.6" x14ac:dyDescent="0.3">
      <c r="A12" s="20" t="s">
        <v>44</v>
      </c>
      <c r="B12" s="20" t="s">
        <v>45</v>
      </c>
      <c r="C12" s="59"/>
      <c r="D12" s="53"/>
      <c r="E12" s="54"/>
      <c r="F12" s="54"/>
      <c r="G12" s="60">
        <v>0</v>
      </c>
      <c r="H12" s="62"/>
      <c r="I12" s="55"/>
      <c r="K12" s="57"/>
      <c r="L12" s="61"/>
      <c r="M12" s="21"/>
      <c r="N12" s="22"/>
      <c r="O12" s="23"/>
      <c r="P12" s="24"/>
      <c r="Q12" s="28"/>
      <c r="R12" s="70">
        <f t="shared" si="0"/>
        <v>0</v>
      </c>
      <c r="S12" s="28"/>
      <c r="T12" s="65"/>
      <c r="U12" s="66"/>
      <c r="V12" s="25"/>
      <c r="W12" s="74"/>
      <c r="X12" s="26"/>
      <c r="Y12" s="20"/>
      <c r="Z12" s="56">
        <f t="shared" si="1"/>
        <v>0</v>
      </c>
      <c r="AA12" s="79">
        <v>0</v>
      </c>
      <c r="AB12" s="2"/>
      <c r="AC12" s="2"/>
    </row>
    <row r="13" spans="1:29" ht="15.6" x14ac:dyDescent="0.3">
      <c r="A13" s="20" t="s">
        <v>52</v>
      </c>
      <c r="B13" s="20" t="s">
        <v>53</v>
      </c>
      <c r="C13" s="59">
        <v>1</v>
      </c>
      <c r="D13" s="53">
        <v>1</v>
      </c>
      <c r="E13" s="54"/>
      <c r="F13" s="54"/>
      <c r="G13" s="60">
        <v>38207.85</v>
      </c>
      <c r="H13" s="62"/>
      <c r="I13" s="55"/>
      <c r="K13" s="57">
        <v>118.53333333333335</v>
      </c>
      <c r="L13" s="61">
        <v>1.75</v>
      </c>
      <c r="M13" s="21">
        <v>207</v>
      </c>
      <c r="N13" s="22">
        <v>56595.410199137586</v>
      </c>
      <c r="O13" s="23">
        <v>0</v>
      </c>
      <c r="P13" s="24">
        <v>56595.410199137586</v>
      </c>
      <c r="Q13" s="28"/>
      <c r="R13" s="70">
        <f t="shared" si="0"/>
        <v>94803.260199137585</v>
      </c>
      <c r="S13" s="28"/>
      <c r="T13" s="65"/>
      <c r="U13" s="66"/>
      <c r="V13" s="25"/>
      <c r="W13" s="74"/>
      <c r="X13" s="26"/>
      <c r="Y13" s="20"/>
      <c r="Z13" s="56">
        <f t="shared" si="1"/>
        <v>94803.260199137585</v>
      </c>
      <c r="AA13" s="79">
        <v>95565</v>
      </c>
      <c r="AB13" s="2"/>
      <c r="AC13" s="2"/>
    </row>
    <row r="14" spans="1:29" ht="15.6" x14ac:dyDescent="0.3">
      <c r="A14" s="20" t="s">
        <v>54</v>
      </c>
      <c r="B14" s="20" t="s">
        <v>55</v>
      </c>
      <c r="C14" s="59">
        <v>1</v>
      </c>
      <c r="D14" s="53">
        <v>1</v>
      </c>
      <c r="E14" s="54"/>
      <c r="F14" s="54"/>
      <c r="G14" s="60">
        <v>38207.85</v>
      </c>
      <c r="H14" s="62"/>
      <c r="I14" s="55"/>
      <c r="K14" s="57">
        <v>232.33333333333331</v>
      </c>
      <c r="L14" s="61">
        <v>1.9450000000000001</v>
      </c>
      <c r="M14" s="21">
        <v>452</v>
      </c>
      <c r="N14" s="22">
        <v>123580.31599038739</v>
      </c>
      <c r="O14" s="23">
        <v>0</v>
      </c>
      <c r="P14" s="24">
        <v>123580.31599038739</v>
      </c>
      <c r="Q14" s="28"/>
      <c r="R14" s="70">
        <f t="shared" si="0"/>
        <v>161788.16599038738</v>
      </c>
      <c r="S14" s="28"/>
      <c r="T14" s="65"/>
      <c r="U14" s="66"/>
      <c r="V14" s="25"/>
      <c r="W14" s="74"/>
      <c r="X14" s="26"/>
      <c r="Y14" s="20"/>
      <c r="Z14" s="56">
        <f t="shared" si="1"/>
        <v>161788.16599038738</v>
      </c>
      <c r="AA14" s="79">
        <v>164451</v>
      </c>
      <c r="AB14" s="2"/>
      <c r="AC14" s="2"/>
    </row>
    <row r="15" spans="1:29" ht="15.6" x14ac:dyDescent="0.3">
      <c r="A15" s="20" t="s">
        <v>48</v>
      </c>
      <c r="B15" s="20" t="s">
        <v>49</v>
      </c>
      <c r="C15" s="59">
        <v>1</v>
      </c>
      <c r="D15" s="53">
        <v>1</v>
      </c>
      <c r="E15" s="54"/>
      <c r="F15" s="54"/>
      <c r="G15" s="60">
        <v>38207.85</v>
      </c>
      <c r="H15" s="62"/>
      <c r="I15" s="55"/>
      <c r="K15" s="57">
        <v>79.066666666666663</v>
      </c>
      <c r="L15" s="61">
        <v>1.5</v>
      </c>
      <c r="M15" s="21">
        <v>119</v>
      </c>
      <c r="N15" s="22">
        <v>32535.525670035619</v>
      </c>
      <c r="O15" s="23">
        <v>0</v>
      </c>
      <c r="P15" s="24">
        <v>32535.525670035619</v>
      </c>
      <c r="Q15" s="28"/>
      <c r="R15" s="70">
        <f t="shared" si="0"/>
        <v>70743.375670035617</v>
      </c>
      <c r="S15" s="28"/>
      <c r="T15" s="65"/>
      <c r="U15" s="66"/>
      <c r="V15" s="25"/>
      <c r="W15" s="74"/>
      <c r="X15" s="26"/>
      <c r="Y15" s="20"/>
      <c r="Z15" s="56">
        <f t="shared" si="1"/>
        <v>70743.375670035617</v>
      </c>
      <c r="AA15" s="79">
        <v>71001</v>
      </c>
      <c r="AB15" s="2"/>
      <c r="AC15" s="2"/>
    </row>
    <row r="16" spans="1:29" ht="15.6" x14ac:dyDescent="0.3">
      <c r="A16" s="20" t="s">
        <v>56</v>
      </c>
      <c r="B16" s="20" t="s">
        <v>57</v>
      </c>
      <c r="C16" s="59">
        <v>1</v>
      </c>
      <c r="D16" s="53">
        <v>1</v>
      </c>
      <c r="E16" s="54">
        <v>0</v>
      </c>
      <c r="F16" s="54"/>
      <c r="G16" s="60">
        <v>38207.85</v>
      </c>
      <c r="H16" s="62"/>
      <c r="I16" s="55"/>
      <c r="K16" s="57">
        <v>118.46666666666667</v>
      </c>
      <c r="L16" s="61">
        <v>1.9950000000000001</v>
      </c>
      <c r="M16" s="21">
        <v>236</v>
      </c>
      <c r="N16" s="22">
        <v>64524.235782591648</v>
      </c>
      <c r="O16" s="23">
        <v>0</v>
      </c>
      <c r="P16" s="24">
        <v>64524.235782591648</v>
      </c>
      <c r="Q16" s="28"/>
      <c r="R16" s="70">
        <f t="shared" si="0"/>
        <v>102732.08578259165</v>
      </c>
      <c r="S16" s="28"/>
      <c r="T16" s="65"/>
      <c r="U16" s="66"/>
      <c r="V16" s="25"/>
      <c r="W16" s="74"/>
      <c r="X16" s="26"/>
      <c r="Y16" s="20"/>
      <c r="Z16" s="56">
        <f t="shared" si="1"/>
        <v>102732.08578259165</v>
      </c>
      <c r="AA16" s="79">
        <v>100601.72786885247</v>
      </c>
      <c r="AB16" s="2"/>
      <c r="AC16" s="2"/>
    </row>
    <row r="17" spans="1:29" ht="15.6" x14ac:dyDescent="0.3">
      <c r="A17" s="20" t="s">
        <v>58</v>
      </c>
      <c r="B17" s="20" t="s">
        <v>59</v>
      </c>
      <c r="C17" s="59">
        <v>1</v>
      </c>
      <c r="D17" s="53">
        <v>1</v>
      </c>
      <c r="E17" s="54"/>
      <c r="F17" s="54"/>
      <c r="G17" s="60">
        <v>38207.85</v>
      </c>
      <c r="H17" s="62"/>
      <c r="I17" s="55"/>
      <c r="K17" s="57">
        <v>92.13333333333334</v>
      </c>
      <c r="L17" s="61">
        <v>1.4</v>
      </c>
      <c r="M17" s="21">
        <v>129</v>
      </c>
      <c r="N17" s="22">
        <v>35269.603457433572</v>
      </c>
      <c r="O17" s="23">
        <v>0</v>
      </c>
      <c r="P17" s="24">
        <v>35269.603457433572</v>
      </c>
      <c r="Q17" s="28"/>
      <c r="R17" s="70">
        <f t="shared" si="0"/>
        <v>73477.45345743357</v>
      </c>
      <c r="S17" s="28"/>
      <c r="T17" s="65"/>
      <c r="U17" s="66"/>
      <c r="V17" s="25"/>
      <c r="W17" s="74"/>
      <c r="X17" s="26"/>
      <c r="Y17" s="20"/>
      <c r="Z17" s="56">
        <f t="shared" si="1"/>
        <v>73477.45345743357</v>
      </c>
      <c r="AA17" s="79">
        <v>71404</v>
      </c>
      <c r="AB17" s="2"/>
      <c r="AC17" s="2"/>
    </row>
    <row r="18" spans="1:29" ht="15.6" x14ac:dyDescent="0.3">
      <c r="A18" s="20" t="s">
        <v>60</v>
      </c>
      <c r="B18" s="20" t="s">
        <v>61</v>
      </c>
      <c r="C18" s="59">
        <v>1</v>
      </c>
      <c r="D18" s="53">
        <v>0.29863013698630136</v>
      </c>
      <c r="E18" s="54">
        <v>0.70136986301369864</v>
      </c>
      <c r="F18" s="54"/>
      <c r="G18" s="60">
        <v>32848.283095890409</v>
      </c>
      <c r="H18" s="62"/>
      <c r="I18" s="55"/>
      <c r="K18" s="57">
        <v>110.80000000000001</v>
      </c>
      <c r="L18" s="61">
        <v>1.6</v>
      </c>
      <c r="M18" s="21">
        <v>177</v>
      </c>
      <c r="N18" s="22">
        <v>48393.176836943734</v>
      </c>
      <c r="O18" s="23">
        <v>0</v>
      </c>
      <c r="P18" s="24">
        <v>48393.176836943734</v>
      </c>
      <c r="Q18" s="28"/>
      <c r="R18" s="70">
        <f t="shared" si="0"/>
        <v>81241.459932834143</v>
      </c>
      <c r="S18" s="28"/>
      <c r="T18" s="65"/>
      <c r="U18" s="66"/>
      <c r="V18" s="25"/>
      <c r="W18" s="74"/>
      <c r="X18" s="26"/>
      <c r="Y18" s="20"/>
      <c r="Z18" s="56">
        <f t="shared" si="1"/>
        <v>81241.459932834143</v>
      </c>
      <c r="AA18" s="79">
        <v>79982.68196721311</v>
      </c>
      <c r="AB18" s="2"/>
      <c r="AC18" s="2"/>
    </row>
    <row r="19" spans="1:29" ht="15.6" x14ac:dyDescent="0.3">
      <c r="A19" s="20" t="s">
        <v>42</v>
      </c>
      <c r="B19" s="20" t="s">
        <v>43</v>
      </c>
      <c r="C19" s="59">
        <v>0.6</v>
      </c>
      <c r="D19" s="53">
        <v>0.6</v>
      </c>
      <c r="E19" s="54"/>
      <c r="F19" s="54"/>
      <c r="G19" s="60">
        <v>22924.71</v>
      </c>
      <c r="H19" s="62"/>
      <c r="I19" s="55"/>
      <c r="K19" s="57">
        <v>56.600000000000009</v>
      </c>
      <c r="L19" s="61">
        <v>1.2</v>
      </c>
      <c r="M19" s="21">
        <v>68</v>
      </c>
      <c r="N19" s="22">
        <v>18591.728954306069</v>
      </c>
      <c r="O19" s="23">
        <v>0</v>
      </c>
      <c r="P19" s="24">
        <v>18591.728954306069</v>
      </c>
      <c r="Q19" s="28"/>
      <c r="R19" s="71">
        <f t="shared" si="0"/>
        <v>41516.438954306068</v>
      </c>
      <c r="S19" s="28"/>
      <c r="T19" s="67"/>
      <c r="U19" s="68"/>
      <c r="V19" s="25"/>
      <c r="W19" s="75"/>
      <c r="X19" s="76"/>
      <c r="Y19" s="20"/>
      <c r="Z19" s="80">
        <f t="shared" si="1"/>
        <v>41516.438954306068</v>
      </c>
      <c r="AA19" s="81">
        <v>40144.199999999997</v>
      </c>
      <c r="AB19" s="2"/>
      <c r="AC19" s="2"/>
    </row>
    <row r="20" spans="1:29" ht="15.6" x14ac:dyDescent="0.3">
      <c r="A20" s="20"/>
      <c r="B20" s="20"/>
      <c r="C20" s="20"/>
      <c r="D20" s="30">
        <f t="shared" ref="D20:I20" si="2">SUM(D4:D19)</f>
        <v>11.831506849315067</v>
      </c>
      <c r="E20" s="31">
        <f t="shared" si="2"/>
        <v>1.6684931506849314</v>
      </c>
      <c r="F20" s="31">
        <f t="shared" si="2"/>
        <v>0</v>
      </c>
      <c r="G20" s="31">
        <f t="shared" si="2"/>
        <v>503056.06779452047</v>
      </c>
      <c r="H20" s="31">
        <f t="shared" si="2"/>
        <v>0.75</v>
      </c>
      <c r="I20" s="31">
        <f t="shared" si="2"/>
        <v>6609</v>
      </c>
      <c r="J20" s="31"/>
      <c r="K20" s="31">
        <f t="shared" ref="K20:P20" si="3">SUM(K4:K19)</f>
        <v>1400.4666666666667</v>
      </c>
      <c r="L20" s="31">
        <f t="shared" si="3"/>
        <v>23.64</v>
      </c>
      <c r="M20" s="31">
        <f t="shared" si="3"/>
        <v>2321</v>
      </c>
      <c r="N20" s="31">
        <f t="shared" si="3"/>
        <v>634579.45445506438</v>
      </c>
      <c r="O20" s="31">
        <f t="shared" si="3"/>
        <v>309.09653636237817</v>
      </c>
      <c r="P20" s="31">
        <f t="shared" si="3"/>
        <v>634888.5509914268</v>
      </c>
      <c r="Q20" s="31"/>
      <c r="R20" s="31">
        <f>SUM(R4:R19)</f>
        <v>1144553.6187859473</v>
      </c>
      <c r="S20" s="31"/>
      <c r="T20" s="31">
        <f>SUM(T4:T19)</f>
        <v>0</v>
      </c>
      <c r="U20" s="31">
        <f>SUM(U4:U19)</f>
        <v>0</v>
      </c>
      <c r="V20" s="31"/>
      <c r="W20" s="31">
        <f>SUM(W4:W19)</f>
        <v>-12600</v>
      </c>
      <c r="X20" s="31">
        <f>SUM(X4:X19)</f>
        <v>0</v>
      </c>
      <c r="Y20" s="31"/>
      <c r="Z20" s="31">
        <f>SUM(Z4:Z19)</f>
        <v>1131953.6187859473</v>
      </c>
      <c r="AA20" s="32">
        <f>SUM(AA4:AA19)</f>
        <v>1131999.6156205737</v>
      </c>
    </row>
    <row r="22" spans="1:29" x14ac:dyDescent="0.3">
      <c r="D22" s="17"/>
      <c r="G22" s="2"/>
      <c r="H22" s="2"/>
      <c r="I22" s="2"/>
      <c r="O22" s="2"/>
      <c r="Z22" s="2"/>
    </row>
    <row r="23" spans="1:29" x14ac:dyDescent="0.3">
      <c r="O23" s="2"/>
      <c r="Z23" s="2"/>
    </row>
    <row r="24" spans="1:29" ht="15.6" x14ac:dyDescent="0.3">
      <c r="D24" s="2"/>
      <c r="U24" s="20" t="s">
        <v>65</v>
      </c>
    </row>
    <row r="25" spans="1:29" x14ac:dyDescent="0.3">
      <c r="D25" s="2"/>
      <c r="O25" s="2"/>
    </row>
    <row r="26" spans="1:29" x14ac:dyDescent="0.3">
      <c r="O26" s="2"/>
    </row>
    <row r="27" spans="1:29" x14ac:dyDescent="0.3">
      <c r="D27" s="2"/>
      <c r="O27" s="2"/>
    </row>
  </sheetData>
  <mergeCells count="3">
    <mergeCell ref="D2:G2"/>
    <mergeCell ref="K2:P2"/>
    <mergeCell ref="W2:X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F23" sqref="F23"/>
      <selection pane="bottomLeft" activeCell="F23" sqref="F23"/>
    </sheetView>
  </sheetViews>
  <sheetFormatPr defaultRowHeight="14.4" x14ac:dyDescent="0.3"/>
  <cols>
    <col min="2" max="2" width="34.6640625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30</v>
      </c>
      <c r="B7" s="2" t="s">
        <v>31</v>
      </c>
      <c r="C7" s="51">
        <v>40</v>
      </c>
      <c r="D7" s="51">
        <v>38</v>
      </c>
      <c r="E7" s="51">
        <v>48</v>
      </c>
      <c r="F7" s="52"/>
      <c r="G7" s="51">
        <v>88</v>
      </c>
      <c r="H7" s="51">
        <v>94</v>
      </c>
      <c r="I7" s="51">
        <v>97</v>
      </c>
      <c r="J7" s="52"/>
      <c r="K7" s="51">
        <v>25.2</v>
      </c>
      <c r="L7" s="51">
        <v>37.200000000000003</v>
      </c>
      <c r="M7" s="51">
        <v>62.400000000000006</v>
      </c>
    </row>
    <row r="8" spans="1:13" ht="19.2" x14ac:dyDescent="0.5">
      <c r="A8" s="2" t="s">
        <v>32</v>
      </c>
      <c r="B8" s="2" t="s">
        <v>33</v>
      </c>
      <c r="C8" s="51">
        <v>49</v>
      </c>
      <c r="D8" s="51">
        <v>36</v>
      </c>
      <c r="E8" s="51">
        <v>39</v>
      </c>
      <c r="F8" s="52"/>
      <c r="G8" s="51">
        <v>62</v>
      </c>
      <c r="H8" s="51">
        <v>55</v>
      </c>
      <c r="I8" s="51">
        <v>51</v>
      </c>
      <c r="J8" s="52"/>
      <c r="K8" s="51">
        <v>24.8</v>
      </c>
      <c r="L8" s="51">
        <v>22.400000000000002</v>
      </c>
      <c r="M8" s="51">
        <v>47.2</v>
      </c>
    </row>
    <row r="9" spans="1:13" ht="19.2" x14ac:dyDescent="0.5">
      <c r="A9" s="2" t="s">
        <v>34</v>
      </c>
      <c r="B9" s="2" t="s">
        <v>35</v>
      </c>
      <c r="C9" s="51">
        <v>90</v>
      </c>
      <c r="D9" s="51">
        <v>85</v>
      </c>
      <c r="E9" s="51">
        <v>76</v>
      </c>
      <c r="F9" s="52"/>
      <c r="G9" s="51">
        <v>105</v>
      </c>
      <c r="H9" s="51">
        <v>107</v>
      </c>
      <c r="I9" s="51">
        <v>106</v>
      </c>
      <c r="J9" s="52"/>
      <c r="K9" s="51">
        <v>50.2</v>
      </c>
      <c r="L9" s="51">
        <v>42.400000000000006</v>
      </c>
      <c r="M9" s="51">
        <v>92.600000000000009</v>
      </c>
    </row>
    <row r="10" spans="1:13" ht="19.2" x14ac:dyDescent="0.5">
      <c r="A10" s="2" t="s">
        <v>36</v>
      </c>
      <c r="B10" s="2" t="s">
        <v>37</v>
      </c>
      <c r="C10" s="51">
        <v>70</v>
      </c>
      <c r="D10" s="51">
        <v>54</v>
      </c>
      <c r="E10" s="51">
        <v>61</v>
      </c>
      <c r="F10" s="52"/>
      <c r="G10" s="51">
        <v>92</v>
      </c>
      <c r="H10" s="51">
        <v>89</v>
      </c>
      <c r="I10" s="51">
        <v>92</v>
      </c>
      <c r="J10" s="52"/>
      <c r="K10" s="51">
        <v>37</v>
      </c>
      <c r="L10" s="51">
        <v>36.4</v>
      </c>
      <c r="M10" s="51">
        <v>73.400000000000006</v>
      </c>
    </row>
    <row r="11" spans="1:13" ht="19.2" x14ac:dyDescent="0.5">
      <c r="A11" s="2" t="s">
        <v>38</v>
      </c>
      <c r="B11" s="2" t="s">
        <v>39</v>
      </c>
      <c r="C11" s="51">
        <v>37</v>
      </c>
      <c r="D11" s="51">
        <v>37</v>
      </c>
      <c r="E11" s="51">
        <v>21</v>
      </c>
      <c r="F11" s="52"/>
      <c r="G11" s="51">
        <v>65</v>
      </c>
      <c r="H11" s="51">
        <v>65</v>
      </c>
      <c r="I11" s="51">
        <v>74</v>
      </c>
      <c r="J11" s="52"/>
      <c r="K11" s="51">
        <v>19</v>
      </c>
      <c r="L11" s="51">
        <v>27.200000000000003</v>
      </c>
      <c r="M11" s="51">
        <v>46.2</v>
      </c>
    </row>
    <row r="12" spans="1:13" ht="19.2" x14ac:dyDescent="0.5">
      <c r="A12" s="2" t="s">
        <v>40</v>
      </c>
      <c r="B12" s="2" t="s">
        <v>41</v>
      </c>
      <c r="C12" s="51">
        <v>76</v>
      </c>
      <c r="D12" s="51">
        <v>44</v>
      </c>
      <c r="E12" s="51">
        <v>56</v>
      </c>
      <c r="F12" s="52"/>
      <c r="G12" s="51">
        <v>190</v>
      </c>
      <c r="H12" s="51">
        <v>187</v>
      </c>
      <c r="I12" s="51">
        <v>175</v>
      </c>
      <c r="J12" s="52"/>
      <c r="K12" s="51">
        <v>35.199999999999996</v>
      </c>
      <c r="L12" s="51">
        <v>73.600000000000009</v>
      </c>
      <c r="M12" s="51">
        <v>108.80000000000001</v>
      </c>
    </row>
    <row r="13" spans="1:13" ht="19.2" x14ac:dyDescent="0.5">
      <c r="A13" s="2" t="s">
        <v>42</v>
      </c>
      <c r="B13" s="2" t="s">
        <v>43</v>
      </c>
      <c r="C13" s="51">
        <v>24</v>
      </c>
      <c r="D13" s="51">
        <v>18</v>
      </c>
      <c r="E13" s="51">
        <v>29</v>
      </c>
      <c r="F13" s="52"/>
      <c r="G13" s="51">
        <v>107</v>
      </c>
      <c r="H13" s="51">
        <v>106</v>
      </c>
      <c r="I13" s="51">
        <v>105</v>
      </c>
      <c r="J13" s="52"/>
      <c r="K13" s="51">
        <v>14.200000000000001</v>
      </c>
      <c r="L13" s="51">
        <v>42.400000000000006</v>
      </c>
      <c r="M13" s="51">
        <v>56.600000000000009</v>
      </c>
    </row>
    <row r="14" spans="1:13" ht="19.2" x14ac:dyDescent="0.5">
      <c r="A14" s="2" t="s">
        <v>44</v>
      </c>
      <c r="B14" s="2" t="s">
        <v>45</v>
      </c>
      <c r="C14" s="51"/>
      <c r="D14" s="51"/>
      <c r="E14" s="51"/>
      <c r="F14" s="52"/>
      <c r="G14" s="51"/>
      <c r="H14" s="51"/>
      <c r="I14" s="51"/>
      <c r="J14" s="52"/>
      <c r="K14" s="51"/>
      <c r="L14" s="51"/>
      <c r="M14" s="51"/>
    </row>
    <row r="15" spans="1:13" ht="19.2" x14ac:dyDescent="0.5">
      <c r="A15" s="2" t="s">
        <v>46</v>
      </c>
      <c r="B15" s="2" t="s">
        <v>47</v>
      </c>
      <c r="C15" s="51">
        <v>81</v>
      </c>
      <c r="D15" s="51">
        <v>65</v>
      </c>
      <c r="E15" s="51">
        <v>53</v>
      </c>
      <c r="F15" s="52"/>
      <c r="G15" s="51">
        <v>123</v>
      </c>
      <c r="H15" s="51">
        <v>124</v>
      </c>
      <c r="I15" s="51">
        <v>124</v>
      </c>
      <c r="J15" s="52"/>
      <c r="K15" s="51">
        <v>39.799999999999997</v>
      </c>
      <c r="L15" s="51">
        <v>49.466666666666669</v>
      </c>
      <c r="M15" s="51">
        <v>89.266666666666666</v>
      </c>
    </row>
    <row r="16" spans="1:13" ht="19.2" x14ac:dyDescent="0.5">
      <c r="A16" s="2" t="s">
        <v>48</v>
      </c>
      <c r="B16" s="2" t="s">
        <v>49</v>
      </c>
      <c r="C16" s="51">
        <v>75</v>
      </c>
      <c r="D16" s="51">
        <v>51</v>
      </c>
      <c r="E16" s="51">
        <v>50</v>
      </c>
      <c r="F16" s="52"/>
      <c r="G16" s="51">
        <v>112</v>
      </c>
      <c r="H16" s="51">
        <v>106</v>
      </c>
      <c r="I16" s="51">
        <v>111</v>
      </c>
      <c r="J16" s="52"/>
      <c r="K16" s="51">
        <v>35.199999999999996</v>
      </c>
      <c r="L16" s="51">
        <v>43.866666666666674</v>
      </c>
      <c r="M16" s="51">
        <v>79.066666666666663</v>
      </c>
    </row>
    <row r="17" spans="1:13" ht="19.2" x14ac:dyDescent="0.5">
      <c r="A17" s="2" t="s">
        <v>50</v>
      </c>
      <c r="B17" s="2" t="s">
        <v>51</v>
      </c>
      <c r="C17" s="51">
        <v>54</v>
      </c>
      <c r="D17" s="51">
        <v>49</v>
      </c>
      <c r="E17" s="51">
        <v>51</v>
      </c>
      <c r="F17" s="52"/>
      <c r="G17" s="51">
        <v>107</v>
      </c>
      <c r="H17" s="51">
        <v>104</v>
      </c>
      <c r="I17" s="51">
        <v>103</v>
      </c>
      <c r="J17" s="52"/>
      <c r="K17" s="51">
        <v>30.8</v>
      </c>
      <c r="L17" s="51">
        <v>41.866666666666674</v>
      </c>
      <c r="M17" s="51">
        <v>72.666666666666671</v>
      </c>
    </row>
    <row r="18" spans="1:13" ht="19.2" x14ac:dyDescent="0.5">
      <c r="A18" s="2" t="s">
        <v>52</v>
      </c>
      <c r="B18" s="2" t="s">
        <v>53</v>
      </c>
      <c r="C18" s="51">
        <v>101</v>
      </c>
      <c r="D18" s="51">
        <v>69</v>
      </c>
      <c r="E18" s="51">
        <v>70</v>
      </c>
      <c r="F18" s="52"/>
      <c r="G18" s="51">
        <v>178</v>
      </c>
      <c r="H18" s="51">
        <v>179</v>
      </c>
      <c r="I18" s="51">
        <v>172</v>
      </c>
      <c r="J18" s="52"/>
      <c r="K18" s="51">
        <v>48</v>
      </c>
      <c r="L18" s="51">
        <v>70.533333333333346</v>
      </c>
      <c r="M18" s="51">
        <v>118.53333333333335</v>
      </c>
    </row>
    <row r="19" spans="1:13" ht="19.2" x14ac:dyDescent="0.5">
      <c r="A19" s="2" t="s">
        <v>54</v>
      </c>
      <c r="B19" s="2" t="s">
        <v>55</v>
      </c>
      <c r="C19" s="51">
        <v>239</v>
      </c>
      <c r="D19" s="51">
        <v>185</v>
      </c>
      <c r="E19" s="51">
        <v>185</v>
      </c>
      <c r="F19" s="52"/>
      <c r="G19" s="51">
        <v>282</v>
      </c>
      <c r="H19" s="51">
        <v>276</v>
      </c>
      <c r="I19" s="51">
        <v>271</v>
      </c>
      <c r="J19" s="52"/>
      <c r="K19" s="51">
        <v>121.8</v>
      </c>
      <c r="L19" s="51">
        <v>110.53333333333333</v>
      </c>
      <c r="M19" s="51">
        <v>232.33333333333331</v>
      </c>
    </row>
    <row r="20" spans="1:13" ht="19.2" x14ac:dyDescent="0.5">
      <c r="A20" s="2" t="s">
        <v>56</v>
      </c>
      <c r="B20" s="2" t="s">
        <v>57</v>
      </c>
      <c r="C20" s="51">
        <v>110</v>
      </c>
      <c r="D20" s="51">
        <v>80</v>
      </c>
      <c r="E20" s="51">
        <v>85</v>
      </c>
      <c r="F20" s="52"/>
      <c r="G20" s="51">
        <v>155</v>
      </c>
      <c r="H20" s="51">
        <v>160</v>
      </c>
      <c r="I20" s="51">
        <v>161</v>
      </c>
      <c r="J20" s="52"/>
      <c r="K20" s="51">
        <v>55</v>
      </c>
      <c r="L20" s="51">
        <v>63.466666666666669</v>
      </c>
      <c r="M20" s="51">
        <v>118.46666666666667</v>
      </c>
    </row>
    <row r="21" spans="1:13" ht="19.2" x14ac:dyDescent="0.5">
      <c r="A21" s="2" t="s">
        <v>58</v>
      </c>
      <c r="B21" s="2" t="s">
        <v>59</v>
      </c>
      <c r="C21" s="51">
        <v>75</v>
      </c>
      <c r="D21" s="51">
        <v>58</v>
      </c>
      <c r="E21" s="51">
        <v>47</v>
      </c>
      <c r="F21" s="52"/>
      <c r="G21" s="51">
        <v>137</v>
      </c>
      <c r="H21" s="51">
        <v>142</v>
      </c>
      <c r="I21" s="51">
        <v>142</v>
      </c>
      <c r="J21" s="52"/>
      <c r="K21" s="51">
        <v>36</v>
      </c>
      <c r="L21" s="51">
        <v>56.13333333333334</v>
      </c>
      <c r="M21" s="51">
        <v>92.13333333333334</v>
      </c>
    </row>
    <row r="22" spans="1:13" ht="19.2" x14ac:dyDescent="0.5">
      <c r="A22" s="2" t="s">
        <v>60</v>
      </c>
      <c r="B22" s="2" t="s">
        <v>61</v>
      </c>
      <c r="C22" s="51">
        <v>94</v>
      </c>
      <c r="D22" s="51">
        <v>54</v>
      </c>
      <c r="E22" s="51">
        <v>76</v>
      </c>
      <c r="F22" s="52"/>
      <c r="G22" s="51">
        <v>159</v>
      </c>
      <c r="H22" s="51">
        <v>162</v>
      </c>
      <c r="I22" s="51">
        <v>174</v>
      </c>
      <c r="J22" s="52"/>
      <c r="K22" s="51">
        <v>44.800000000000004</v>
      </c>
      <c r="L22" s="51">
        <v>66</v>
      </c>
      <c r="M22" s="51">
        <v>110.80000000000001</v>
      </c>
    </row>
    <row r="23" spans="1:13" ht="19.2" x14ac:dyDescent="0.5">
      <c r="C23" s="4"/>
      <c r="D23" s="4"/>
      <c r="G23" s="4"/>
      <c r="H23" s="4"/>
      <c r="I23" s="18"/>
      <c r="K23" s="16"/>
      <c r="L23" s="16"/>
    </row>
    <row r="24" spans="1:13" ht="19.2" x14ac:dyDescent="0.5">
      <c r="C24" s="4"/>
      <c r="D24" s="4"/>
      <c r="G24" s="4"/>
      <c r="H24" s="4"/>
      <c r="I24" s="18"/>
      <c r="K24" s="16"/>
      <c r="L24" s="16"/>
    </row>
    <row r="25" spans="1:13" ht="19.2" x14ac:dyDescent="0.5">
      <c r="C25" s="4"/>
      <c r="D25" s="4"/>
      <c r="G25" s="4"/>
      <c r="H25" s="4"/>
      <c r="I25" s="18"/>
      <c r="K25" s="16"/>
      <c r="L25" s="16"/>
    </row>
    <row r="26" spans="1:13" ht="19.2" x14ac:dyDescent="0.5">
      <c r="C26" s="4"/>
      <c r="D26" s="4"/>
      <c r="G26" s="4"/>
      <c r="H26" s="4"/>
      <c r="I26" s="18"/>
      <c r="K26" s="16"/>
      <c r="L26" s="16"/>
    </row>
    <row r="27" spans="1:13" ht="19.2" x14ac:dyDescent="0.5">
      <c r="C27" s="4"/>
      <c r="D27" s="4"/>
      <c r="G27" s="4"/>
      <c r="H27" s="4"/>
      <c r="I27" s="18"/>
      <c r="K27" s="16"/>
      <c r="L27" s="16"/>
    </row>
    <row r="28" spans="1:13" ht="19.2" x14ac:dyDescent="0.5">
      <c r="C28" s="4"/>
      <c r="D28" s="4"/>
      <c r="G28" s="4"/>
      <c r="H28" s="4"/>
      <c r="I28" s="18"/>
      <c r="K28" s="16"/>
      <c r="L28" s="16"/>
    </row>
    <row r="29" spans="1:13" ht="19.2" x14ac:dyDescent="0.5">
      <c r="C29" s="4"/>
      <c r="D29" s="4"/>
      <c r="G29" s="4"/>
      <c r="H29" s="4"/>
      <c r="I29" s="18"/>
      <c r="K29" s="16"/>
      <c r="L29" s="16"/>
    </row>
    <row r="30" spans="1:13" ht="19.2" x14ac:dyDescent="0.5">
      <c r="C30" s="4"/>
      <c r="D30" s="4"/>
      <c r="G30" s="4"/>
      <c r="H30" s="4"/>
      <c r="I30" s="18"/>
      <c r="K30" s="16"/>
      <c r="L30" s="16"/>
    </row>
    <row r="31" spans="1:13" ht="19.2" x14ac:dyDescent="0.5">
      <c r="C31" s="4"/>
      <c r="D31" s="4"/>
      <c r="G31" s="4"/>
      <c r="H31" s="4"/>
      <c r="I31" s="18"/>
      <c r="K31" s="16"/>
      <c r="L31" s="16"/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2EF30-F428-453B-9DAE-BBCA9FC87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sharepoint/v3"/>
    <ds:schemaRef ds:uri="f3a3f4af-9df9-4e1d-8c69-a33c6e733a58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6c8b9c6-be5c-47cb-9f06-60e2bd81f76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2025-05-08T15:36:08Z</cp:lastPrinted>
  <dcterms:created xsi:type="dcterms:W3CDTF">2020-05-22T08:08:16Z</dcterms:created>
  <dcterms:modified xsi:type="dcterms:W3CDTF">2025-05-08T15:36:31Z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