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94" documentId="8_{9BF23CD5-AA5B-42D8-9B7B-2E4F67E41BD7}" xr6:coauthVersionLast="47" xr6:coauthVersionMax="47" xr10:uidLastSave="{8D29BF17-5EC4-470A-9C11-4357A67C7F34}"/>
  <bookViews>
    <workbookView xWindow="-108" yWindow="-108" windowWidth="23256" windowHeight="12576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Statistics!$A$1:$M$15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1" l="1"/>
  <c r="X12" i="1"/>
  <c r="P12" i="1"/>
  <c r="P11" i="1"/>
  <c r="X11" i="1" s="1"/>
  <c r="X10" i="1"/>
  <c r="P10" i="1"/>
  <c r="P9" i="1"/>
  <c r="X9" i="1" s="1"/>
  <c r="P8" i="1"/>
  <c r="X7" i="1"/>
  <c r="P7" i="1"/>
  <c r="P6" i="1"/>
  <c r="X6" i="1" s="1"/>
  <c r="P5" i="1"/>
  <c r="X5" i="1" s="1"/>
  <c r="X4" i="1"/>
  <c r="P4" i="1"/>
  <c r="F13" i="1" l="1"/>
  <c r="S13" i="1"/>
  <c r="G13" i="1"/>
  <c r="D13" i="1"/>
  <c r="E13" i="1"/>
  <c r="I13" i="1"/>
  <c r="J13" i="1"/>
  <c r="K13" i="1"/>
  <c r="L13" i="1"/>
  <c r="M13" i="1"/>
  <c r="N13" i="1"/>
  <c r="U13" i="1"/>
  <c r="V13" i="1"/>
  <c r="R13" i="1"/>
  <c r="Y13" i="1"/>
  <c r="X13" i="1" l="1"/>
  <c r="P13" i="1"/>
</calcChain>
</file>

<file path=xl/sharedStrings.xml><?xml version="1.0" encoding="utf-8"?>
<sst xmlns="http://schemas.openxmlformats.org/spreadsheetml/2006/main" count="87" uniqueCount="53">
  <si>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</si>
  <si>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</si>
  <si>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</si>
  <si>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</si>
  <si>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</si>
  <si>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</si>
  <si>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</si>
  <si>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</si>
  <si>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</si>
  <si>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</si>
  <si>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</si>
  <si>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</si>
  <si>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</si>
  <si>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</si>
  <si>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</si>
  <si>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</si>
  <si>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</si>
  <si>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</si>
  <si>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</si>
  <si>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</si>
  <si>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</si>
  <si>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</si>
  <si>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</si>
  <si>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</si>
  <si>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</si>
  <si>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</si>
  <si>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</si>
  <si>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</si>
  <si>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</si>
  <si>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</si>
  <si>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</si>
  <si>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121470</t>
  </si>
  <si>
    <t>Knebworth</t>
  </si>
  <si>
    <t>122440</t>
  </si>
  <si>
    <t>The Oak Church Stevenage</t>
  </si>
  <si>
    <t>122441</t>
  </si>
  <si>
    <t>Stevenage, Holy Trinity</t>
  </si>
  <si>
    <t>122442</t>
  </si>
  <si>
    <t>Stevenage, All Saints</t>
  </si>
  <si>
    <t>122443</t>
  </si>
  <si>
    <t>Stevenage, St Andrew and St George</t>
  </si>
  <si>
    <t>122444</t>
  </si>
  <si>
    <t>Stevenage, St Hugh and St John, Chells (LEP)</t>
  </si>
  <si>
    <t>122445</t>
  </si>
  <si>
    <t>Stevenage, St Mary, Shephall</t>
  </si>
  <si>
    <t>122446</t>
  </si>
  <si>
    <t>Stevenage, St Nicholas</t>
  </si>
  <si>
    <t>122447</t>
  </si>
  <si>
    <t>Stevenage, St Peter, Broadwater</t>
  </si>
  <si>
    <t>2025 Parish Share - Stevenage Deanery</t>
  </si>
  <si>
    <t>Parish Share 2025 £</t>
  </si>
  <si>
    <t>Parish Share 2024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</si>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</sst>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2" fontId="10" fillId="6" borderId="1" xfId="0" applyNumberFormat="1" applyFont="1" applyFill="1" applyBorder="1"/>
    <xf numFmtId="3" fontId="1" fillId="6" borderId="2" xfId="0" applyNumberFormat="1" applyFont="1" applyFill="1" applyBorder="1"/>
    <xf numFmtId="2" fontId="10" fillId="6" borderId="7" xfId="0" applyNumberFormat="1" applyFont="1" applyFill="1" applyBorder="1"/>
    <xf numFmtId="2" fontId="10" fillId="6" borderId="8" xfId="0" applyNumberFormat="1" applyFont="1" applyFill="1" applyBorder="1"/>
    <xf numFmtId="3" fontId="1" fillId="6" borderId="9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2" fontId="10" fillId="0" borderId="0" xfId="0" applyNumberFormat="1" applyFont="1"/>
    <xf numFmtId="2" fontId="10" fillId="4" borderId="0" xfId="0" applyNumberFormat="1" applyFont="1" applyFill="1"/>
    <xf numFmtId="2" fontId="10" fillId="6" borderId="0" xfId="0" applyNumberFormat="1" applyFont="1" applyFill="1"/>
    <xf numFmtId="3" fontId="1" fillId="9" borderId="10" xfId="0" applyNumberFormat="1" applyFont="1" applyFill="1" applyBorder="1"/>
    <xf numFmtId="3" fontId="1" fillId="9" borderId="11" xfId="0" applyNumberFormat="1" applyFont="1" applyFill="1" applyBorder="1"/>
    <xf numFmtId="3" fontId="1" fillId="9" borderId="12" xfId="0" applyNumberFormat="1" applyFont="1" applyFill="1" applyBorder="1"/>
    <xf numFmtId="165" fontId="10" fillId="7" borderId="13" xfId="0" applyNumberFormat="1" applyFont="1" applyFill="1" applyBorder="1"/>
    <xf numFmtId="165" fontId="10" fillId="7" borderId="14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7" xfId="0" applyNumberFormat="1" applyFont="1" applyFill="1" applyBorder="1"/>
    <xf numFmtId="165" fontId="10" fillId="7" borderId="9" xfId="0" applyNumberFormat="1" applyFont="1" applyFill="1" applyBorder="1"/>
    <xf numFmtId="165" fontId="10" fillId="8" borderId="13" xfId="0" applyNumberFormat="1" applyFont="1" applyFill="1" applyBorder="1"/>
    <xf numFmtId="165" fontId="10" fillId="8" borderId="14" xfId="0" applyNumberFormat="1" applyFont="1" applyFill="1" applyBorder="1"/>
    <xf numFmtId="165" fontId="10" fillId="8" borderId="1" xfId="0" applyNumberFormat="1" applyFont="1" applyFill="1" applyBorder="1"/>
    <xf numFmtId="165" fontId="10" fillId="8" borderId="7" xfId="0" applyNumberFormat="1" applyFont="1" applyFill="1" applyBorder="1"/>
    <xf numFmtId="165" fontId="10" fillId="8" borderId="9" xfId="0" applyNumberFormat="1" applyFont="1" applyFill="1" applyBorder="1"/>
    <xf numFmtId="3" fontId="1" fillId="0" borderId="13" xfId="0" applyNumberFormat="1" applyFont="1" applyBorder="1"/>
    <xf numFmtId="3" fontId="0" fillId="0" borderId="14" xfId="0" applyNumberFormat="1" applyBorder="1"/>
    <xf numFmtId="3" fontId="0" fillId="0" borderId="2" xfId="0" applyNumberFormat="1" applyBorder="1"/>
    <xf numFmtId="3" fontId="1" fillId="0" borderId="7" xfId="0" applyNumberFormat="1" applyFont="1" applyBorder="1"/>
    <xf numFmtId="3" fontId="0" fillId="0" borderId="9" xfId="0" applyNumberFormat="1" applyBorder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R9" sqref="R9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9" t="s">
        <v>49</v>
      </c>
    </row>
    <row r="2" spans="1:26" ht="18" x14ac:dyDescent="0.35">
      <c r="B2" s="29" t="s">
        <v>1</v>
      </c>
      <c r="D2" s="81" t="s">
        <v>0</v>
      </c>
      <c r="E2" s="82"/>
      <c r="F2" s="82"/>
      <c r="G2" s="83"/>
      <c r="I2" s="81" t="s">
        <v>2</v>
      </c>
      <c r="J2" s="84"/>
      <c r="K2" s="84"/>
      <c r="L2" s="84"/>
      <c r="M2" s="84"/>
      <c r="N2" s="85"/>
      <c r="O2" s="27"/>
      <c r="P2" s="50" t="s">
        <v>30</v>
      </c>
      <c r="Q2" s="27"/>
      <c r="R2" s="45" t="s">
        <v>23</v>
      </c>
      <c r="S2" s="46"/>
      <c r="U2" s="81" t="s">
        <v>21</v>
      </c>
      <c r="V2" s="85"/>
      <c r="X2" s="45" t="s">
        <v>24</v>
      </c>
      <c r="Y2" s="47"/>
    </row>
    <row r="3" spans="1:26" ht="55.5" customHeight="1" x14ac:dyDescent="0.3">
      <c r="A3" t="s">
        <v>13</v>
      </c>
      <c r="B3" t="s">
        <v>1</v>
      </c>
      <c r="D3" s="33" t="s">
        <v>16</v>
      </c>
      <c r="E3" s="34" t="s">
        <v>17</v>
      </c>
      <c r="F3" s="34" t="s">
        <v>27</v>
      </c>
      <c r="G3" s="35" t="s">
        <v>18</v>
      </c>
      <c r="H3" s="1"/>
      <c r="I3" s="36" t="s">
        <v>4</v>
      </c>
      <c r="J3" s="37" t="s">
        <v>3</v>
      </c>
      <c r="K3" s="37" t="s">
        <v>5</v>
      </c>
      <c r="L3" s="37" t="s">
        <v>52</v>
      </c>
      <c r="M3" s="38" t="s">
        <v>12</v>
      </c>
      <c r="N3" s="39" t="s">
        <v>14</v>
      </c>
      <c r="O3" s="1"/>
      <c r="P3" s="40" t="s">
        <v>29</v>
      </c>
      <c r="Q3" s="1"/>
      <c r="R3" s="41" t="s">
        <v>22</v>
      </c>
      <c r="S3" s="42" t="s">
        <v>28</v>
      </c>
      <c r="U3" s="43" t="s">
        <v>19</v>
      </c>
      <c r="V3" s="44" t="s">
        <v>20</v>
      </c>
      <c r="X3" s="48" t="s">
        <v>50</v>
      </c>
      <c r="Y3" s="49" t="s">
        <v>51</v>
      </c>
    </row>
    <row r="4" spans="1:26" ht="15.6" x14ac:dyDescent="0.3">
      <c r="A4" s="20" t="s">
        <v>31</v>
      </c>
      <c r="B4" s="20" t="s">
        <v>32</v>
      </c>
      <c r="C4" s="59">
        <v>1</v>
      </c>
      <c r="D4" s="52">
        <v>1</v>
      </c>
      <c r="E4" s="61"/>
      <c r="F4" s="61"/>
      <c r="G4" s="53">
        <v>38207.85</v>
      </c>
      <c r="I4" s="58">
        <v>53.266666666666673</v>
      </c>
      <c r="J4" s="60">
        <v>1.6</v>
      </c>
      <c r="K4" s="21">
        <v>85</v>
      </c>
      <c r="L4" s="22">
        <v>23239.661192882584</v>
      </c>
      <c r="M4" s="23">
        <v>0</v>
      </c>
      <c r="N4" s="24">
        <v>23239.661192882584</v>
      </c>
      <c r="O4" s="28"/>
      <c r="P4" s="62">
        <f t="shared" ref="P4:P12" si="0">N4+G4</f>
        <v>61447.511192882579</v>
      </c>
      <c r="Q4" s="28"/>
      <c r="R4" s="65"/>
      <c r="S4" s="66"/>
      <c r="T4" s="25"/>
      <c r="U4" s="71" t="s">
        <v>15</v>
      </c>
      <c r="V4" s="72" t="s">
        <v>15</v>
      </c>
      <c r="W4" s="20"/>
      <c r="X4" s="76">
        <f t="shared" ref="X4:X12" si="1">SUM(P4:V4)</f>
        <v>61447.511192882579</v>
      </c>
      <c r="Y4" s="77">
        <v>59787</v>
      </c>
      <c r="Z4" s="2"/>
    </row>
    <row r="5" spans="1:26" ht="15.6" x14ac:dyDescent="0.3">
      <c r="A5" s="20" t="s">
        <v>33</v>
      </c>
      <c r="B5" s="20" t="s">
        <v>34</v>
      </c>
      <c r="C5" s="59">
        <v>1</v>
      </c>
      <c r="D5" s="52">
        <v>1</v>
      </c>
      <c r="E5" s="61"/>
      <c r="F5" s="61"/>
      <c r="G5" s="53">
        <v>38207.85</v>
      </c>
      <c r="I5" s="58">
        <v>0</v>
      </c>
      <c r="J5" s="60">
        <v>0</v>
      </c>
      <c r="K5" s="21"/>
      <c r="L5" s="22">
        <v>0</v>
      </c>
      <c r="M5" s="23"/>
      <c r="N5" s="24"/>
      <c r="O5" s="28"/>
      <c r="P5" s="63">
        <f t="shared" si="0"/>
        <v>38207.85</v>
      </c>
      <c r="Q5" s="28"/>
      <c r="R5" s="67"/>
      <c r="S5" s="68"/>
      <c r="T5" s="25"/>
      <c r="U5" s="73" t="s">
        <v>15</v>
      </c>
      <c r="V5" s="26" t="s">
        <v>15</v>
      </c>
      <c r="W5" s="20"/>
      <c r="X5" s="57">
        <f t="shared" si="1"/>
        <v>38207.85</v>
      </c>
      <c r="Y5" s="78">
        <v>37092</v>
      </c>
      <c r="Z5" s="2"/>
    </row>
    <row r="6" spans="1:26" ht="15.6" x14ac:dyDescent="0.3">
      <c r="A6" s="20" t="s">
        <v>35</v>
      </c>
      <c r="B6" s="20" t="s">
        <v>36</v>
      </c>
      <c r="C6" s="59">
        <v>1</v>
      </c>
      <c r="D6" s="52">
        <v>1</v>
      </c>
      <c r="E6" s="61"/>
      <c r="F6" s="61"/>
      <c r="G6" s="53">
        <v>38207.85</v>
      </c>
      <c r="I6" s="58">
        <v>99.666666666666671</v>
      </c>
      <c r="J6" s="60">
        <v>1.1000000000000001</v>
      </c>
      <c r="K6" s="21">
        <v>110</v>
      </c>
      <c r="L6" s="22">
        <v>30074.85566137746</v>
      </c>
      <c r="M6" s="23">
        <v>0</v>
      </c>
      <c r="N6" s="24">
        <v>30074.85566137746</v>
      </c>
      <c r="O6" s="28"/>
      <c r="P6" s="63">
        <f t="shared" si="0"/>
        <v>68282.705661377462</v>
      </c>
      <c r="Q6" s="28"/>
      <c r="R6" s="67"/>
      <c r="S6" s="68"/>
      <c r="T6" s="25"/>
      <c r="U6" s="73" t="s">
        <v>15</v>
      </c>
      <c r="V6" s="26" t="s">
        <v>15</v>
      </c>
      <c r="W6" s="20"/>
      <c r="X6" s="57">
        <f t="shared" si="1"/>
        <v>68282.705661377462</v>
      </c>
      <c r="Y6" s="78">
        <v>66996</v>
      </c>
      <c r="Z6" s="2"/>
    </row>
    <row r="7" spans="1:26" ht="15.6" x14ac:dyDescent="0.3">
      <c r="A7" s="20" t="s">
        <v>37</v>
      </c>
      <c r="B7" s="20" t="s">
        <v>38</v>
      </c>
      <c r="C7" s="59">
        <v>1</v>
      </c>
      <c r="D7" s="52">
        <v>1</v>
      </c>
      <c r="E7" s="61"/>
      <c r="F7" s="61"/>
      <c r="G7" s="53">
        <v>38207.85</v>
      </c>
      <c r="I7" s="58">
        <v>54.86666666666666</v>
      </c>
      <c r="J7" s="60">
        <v>0.7</v>
      </c>
      <c r="K7" s="21">
        <v>38</v>
      </c>
      <c r="L7" s="22">
        <v>10389.495592112215</v>
      </c>
      <c r="M7" s="23">
        <v>-408.97377336221507</v>
      </c>
      <c r="N7" s="24">
        <v>9980.5218187499995</v>
      </c>
      <c r="O7" s="28"/>
      <c r="P7" s="63">
        <f t="shared" si="0"/>
        <v>48188.371818749998</v>
      </c>
      <c r="Q7" s="28"/>
      <c r="R7" s="67"/>
      <c r="S7" s="68"/>
      <c r="T7" s="25"/>
      <c r="U7" s="73" t="s">
        <v>15</v>
      </c>
      <c r="V7" s="26" t="s">
        <v>15</v>
      </c>
      <c r="W7" s="20"/>
      <c r="X7" s="57">
        <f t="shared" si="1"/>
        <v>48188.371818749998</v>
      </c>
      <c r="Y7" s="78">
        <v>46597.258875</v>
      </c>
      <c r="Z7" s="2"/>
    </row>
    <row r="8" spans="1:26" ht="15.6" x14ac:dyDescent="0.3">
      <c r="A8" s="20" t="s">
        <v>39</v>
      </c>
      <c r="B8" s="20" t="s">
        <v>40</v>
      </c>
      <c r="C8" s="59">
        <v>1</v>
      </c>
      <c r="D8" s="52">
        <v>1</v>
      </c>
      <c r="E8" s="61"/>
      <c r="F8" s="61"/>
      <c r="G8" s="53">
        <v>38207.85</v>
      </c>
      <c r="I8" s="58">
        <v>67.8</v>
      </c>
      <c r="J8" s="60">
        <v>1</v>
      </c>
      <c r="K8" s="21">
        <v>68</v>
      </c>
      <c r="L8" s="22">
        <v>18591.728954306069</v>
      </c>
      <c r="M8" s="23">
        <v>0</v>
      </c>
      <c r="N8" s="24">
        <v>18591.728954306069</v>
      </c>
      <c r="O8" s="28"/>
      <c r="P8" s="63">
        <f t="shared" si="0"/>
        <v>56799.578954306067</v>
      </c>
      <c r="Q8" s="28"/>
      <c r="R8" s="67">
        <v>-15000</v>
      </c>
      <c r="S8" s="68"/>
      <c r="T8" s="25"/>
      <c r="U8" s="73" t="s">
        <v>15</v>
      </c>
      <c r="V8" s="26" t="s">
        <v>15</v>
      </c>
      <c r="W8" s="20"/>
      <c r="X8" s="57">
        <f>SUM(P8:V8)</f>
        <v>41799.578954306067</v>
      </c>
      <c r="Y8" s="78">
        <v>55515</v>
      </c>
      <c r="Z8" s="2"/>
    </row>
    <row r="9" spans="1:26" ht="15.6" x14ac:dyDescent="0.3">
      <c r="A9" s="20" t="s">
        <v>41</v>
      </c>
      <c r="B9" s="20" t="s">
        <v>42</v>
      </c>
      <c r="C9" s="59">
        <v>1</v>
      </c>
      <c r="D9" s="52">
        <v>1</v>
      </c>
      <c r="E9" s="61"/>
      <c r="F9" s="61"/>
      <c r="G9" s="53">
        <v>38207.85</v>
      </c>
      <c r="I9" s="58">
        <v>51.466666666666669</v>
      </c>
      <c r="J9" s="60">
        <v>1</v>
      </c>
      <c r="K9" s="21">
        <v>51</v>
      </c>
      <c r="L9" s="22">
        <v>13943.79671572955</v>
      </c>
      <c r="M9" s="23">
        <v>6.95328427045024</v>
      </c>
      <c r="N9" s="24">
        <v>13950.75</v>
      </c>
      <c r="O9" s="28"/>
      <c r="P9" s="63">
        <f t="shared" si="0"/>
        <v>52158.6</v>
      </c>
      <c r="Q9" s="28"/>
      <c r="R9" s="67"/>
      <c r="S9" s="68"/>
      <c r="T9" s="25"/>
      <c r="U9" s="73"/>
      <c r="V9" s="26" t="s">
        <v>15</v>
      </c>
      <c r="W9" s="20"/>
      <c r="X9" s="57">
        <f t="shared" si="1"/>
        <v>52158.6</v>
      </c>
      <c r="Y9" s="78">
        <v>51777</v>
      </c>
      <c r="Z9" s="2"/>
    </row>
    <row r="10" spans="1:26" ht="15.6" x14ac:dyDescent="0.3">
      <c r="A10" s="20" t="s">
        <v>43</v>
      </c>
      <c r="B10" s="20" t="s">
        <v>44</v>
      </c>
      <c r="C10" s="59">
        <v>1</v>
      </c>
      <c r="D10" s="52">
        <v>1</v>
      </c>
      <c r="E10" s="61"/>
      <c r="F10" s="61"/>
      <c r="G10" s="53">
        <v>38207.85</v>
      </c>
      <c r="I10" s="58">
        <v>41</v>
      </c>
      <c r="J10" s="60">
        <v>0.75</v>
      </c>
      <c r="K10" s="21">
        <v>31</v>
      </c>
      <c r="L10" s="22">
        <v>8475.6411409336488</v>
      </c>
      <c r="M10" s="23">
        <v>0</v>
      </c>
      <c r="N10" s="24">
        <v>8475.6411409336488</v>
      </c>
      <c r="O10" s="28"/>
      <c r="P10" s="63">
        <f t="shared" si="0"/>
        <v>46683.491140933649</v>
      </c>
      <c r="Q10" s="28"/>
      <c r="R10" s="67"/>
      <c r="S10" s="68"/>
      <c r="T10" s="25"/>
      <c r="U10" s="73" t="s">
        <v>15</v>
      </c>
      <c r="V10" s="26" t="s">
        <v>15</v>
      </c>
      <c r="W10" s="20"/>
      <c r="X10" s="57">
        <f t="shared" si="1"/>
        <v>46683.491140933649</v>
      </c>
      <c r="Y10" s="78">
        <v>45903</v>
      </c>
      <c r="Z10" s="2"/>
    </row>
    <row r="11" spans="1:26" ht="15.6" x14ac:dyDescent="0.3">
      <c r="A11" s="20" t="s">
        <v>45</v>
      </c>
      <c r="B11" s="20" t="s">
        <v>46</v>
      </c>
      <c r="C11" s="59">
        <v>1</v>
      </c>
      <c r="D11" s="52">
        <v>1</v>
      </c>
      <c r="E11" s="61"/>
      <c r="F11" s="61"/>
      <c r="G11" s="53">
        <v>38207.85</v>
      </c>
      <c r="I11" s="58">
        <v>78.533333333333331</v>
      </c>
      <c r="J11" s="60">
        <v>1.3</v>
      </c>
      <c r="K11" s="21">
        <v>102</v>
      </c>
      <c r="L11" s="22">
        <v>27887.5934314591</v>
      </c>
      <c r="M11" s="23">
        <v>-623.87056395910258</v>
      </c>
      <c r="N11" s="24">
        <v>27263.722867499997</v>
      </c>
      <c r="O11" s="28"/>
      <c r="P11" s="63">
        <f t="shared" si="0"/>
        <v>65471.572867499999</v>
      </c>
      <c r="Q11" s="28"/>
      <c r="R11" s="67"/>
      <c r="S11" s="68"/>
      <c r="T11" s="25"/>
      <c r="U11" s="73" t="s">
        <v>15</v>
      </c>
      <c r="V11" s="26" t="s">
        <v>15</v>
      </c>
      <c r="W11" s="20"/>
      <c r="X11" s="57">
        <f t="shared" si="1"/>
        <v>65471.572867499999</v>
      </c>
      <c r="Y11" s="78">
        <v>63057.450349999999</v>
      </c>
      <c r="Z11" s="2"/>
    </row>
    <row r="12" spans="1:26" ht="15.6" x14ac:dyDescent="0.3">
      <c r="A12" s="20" t="s">
        <v>47</v>
      </c>
      <c r="B12" s="20" t="s">
        <v>48</v>
      </c>
      <c r="C12" s="59">
        <v>1</v>
      </c>
      <c r="D12" s="54">
        <v>1</v>
      </c>
      <c r="E12" s="55"/>
      <c r="F12" s="55"/>
      <c r="G12" s="56">
        <v>38207.85</v>
      </c>
      <c r="I12" s="58">
        <v>77.733333333333334</v>
      </c>
      <c r="J12" s="60">
        <v>1</v>
      </c>
      <c r="K12" s="21">
        <v>78</v>
      </c>
      <c r="L12" s="22">
        <v>21325.806741704018</v>
      </c>
      <c r="M12" s="23">
        <v>0</v>
      </c>
      <c r="N12" s="24">
        <v>21325.806741704018</v>
      </c>
      <c r="O12" s="28"/>
      <c r="P12" s="64">
        <f t="shared" si="0"/>
        <v>59533.656741704021</v>
      </c>
      <c r="Q12" s="28"/>
      <c r="R12" s="69"/>
      <c r="S12" s="70"/>
      <c r="T12" s="25"/>
      <c r="U12" s="74" t="s">
        <v>15</v>
      </c>
      <c r="V12" s="75"/>
      <c r="W12" s="20"/>
      <c r="X12" s="79">
        <f t="shared" si="1"/>
        <v>59533.656741704021</v>
      </c>
      <c r="Y12" s="80">
        <v>58452</v>
      </c>
      <c r="Z12" s="2"/>
    </row>
    <row r="13" spans="1:26" ht="15.6" x14ac:dyDescent="0.3">
      <c r="A13" s="20"/>
      <c r="B13" s="20"/>
      <c r="C13" s="20"/>
      <c r="D13" s="30">
        <f>SUM(D4:D12)</f>
        <v>9</v>
      </c>
      <c r="E13" s="31">
        <f>SUM(E4:E12)</f>
        <v>0</v>
      </c>
      <c r="F13" s="31">
        <f>SUM(F4:F12)</f>
        <v>0</v>
      </c>
      <c r="G13" s="31">
        <f>SUM(G4:G12)</f>
        <v>343870.64999999997</v>
      </c>
      <c r="H13" s="31"/>
      <c r="I13" s="31">
        <f t="shared" ref="I13:N13" si="2">SUM(I4:I12)</f>
        <v>524.33333333333337</v>
      </c>
      <c r="J13" s="31">
        <f t="shared" si="2"/>
        <v>8.4499999999999993</v>
      </c>
      <c r="K13" s="31">
        <f t="shared" si="2"/>
        <v>563</v>
      </c>
      <c r="L13" s="31">
        <f t="shared" si="2"/>
        <v>153928.57943050464</v>
      </c>
      <c r="M13" s="31">
        <f t="shared" si="2"/>
        <v>-1025.8910530508674</v>
      </c>
      <c r="N13" s="31">
        <f t="shared" si="2"/>
        <v>152902.6883774538</v>
      </c>
      <c r="O13" s="31"/>
      <c r="P13" s="31">
        <f>SUM(P4:P12)</f>
        <v>496773.33837745379</v>
      </c>
      <c r="Q13" s="31"/>
      <c r="R13" s="31">
        <f>SUM(R4:R12)</f>
        <v>-15000</v>
      </c>
      <c r="S13" s="31">
        <f>SUM(S4:S12)</f>
        <v>0</v>
      </c>
      <c r="T13" s="31"/>
      <c r="U13" s="31">
        <f>SUM(U4:U12)</f>
        <v>0</v>
      </c>
      <c r="V13" s="31">
        <f>SUM(V4:V12)</f>
        <v>0</v>
      </c>
      <c r="W13" s="31"/>
      <c r="X13" s="31">
        <f>SUM(X4:X12)</f>
        <v>481773.33837745379</v>
      </c>
      <c r="Y13" s="32">
        <f>SUM(Y4:Y12)</f>
        <v>485176.709225</v>
      </c>
    </row>
    <row r="15" spans="1:26" x14ac:dyDescent="0.3">
      <c r="D15" s="17"/>
      <c r="G15" s="2"/>
      <c r="M15" s="2"/>
      <c r="X15" s="2"/>
    </row>
    <row r="16" spans="1:26" x14ac:dyDescent="0.3">
      <c r="M16" s="2"/>
      <c r="X16" s="2"/>
    </row>
    <row r="17" spans="4:13" x14ac:dyDescent="0.3">
      <c r="D17" s="2"/>
    </row>
    <row r="18" spans="4:13" x14ac:dyDescent="0.3">
      <c r="D18" s="2"/>
      <c r="M18" s="2"/>
    </row>
    <row r="19" spans="4:13" x14ac:dyDescent="0.3">
      <c r="M19" s="2"/>
    </row>
    <row r="20" spans="4:13" x14ac:dyDescent="0.3">
      <c r="D20" s="2"/>
      <c r="M20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337"/>
  <sheetViews>
    <sheetView workbookViewId="0">
      <pane ySplit="3" topLeftCell="A4" activePane="bottomLeft" state="frozen"/>
      <selection activeCell="B3" sqref="B3"/>
      <selection pane="bottomLeft" activeCell="B3" sqref="B3"/>
    </sheetView>
  </sheetViews>
  <sheetFormatPr defaultRowHeight="14.4" x14ac:dyDescent="0.3"/>
  <cols>
    <col min="2" max="2" width="58" bestFit="1" customWidth="1"/>
  </cols>
  <sheetData>
    <row r="2" spans="1:25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25" ht="19.2" x14ac:dyDescent="0.5">
      <c r="C3" t="s">
        <v>9</v>
      </c>
      <c r="D3" s="3"/>
      <c r="E3" s="3"/>
      <c r="G3" t="s">
        <v>26</v>
      </c>
      <c r="X3" t="s">
        <v>50</v>
      </c>
      <c r="Y3" t="s">
        <v>51</v>
      </c>
    </row>
    <row r="4" spans="1:25" ht="19.2" x14ac:dyDescent="0.5">
      <c r="C4" s="4"/>
      <c r="D4" s="4"/>
      <c r="E4" s="4" t="s">
        <v>6</v>
      </c>
    </row>
    <row r="5" spans="1:25" ht="19.2" x14ac:dyDescent="0.5">
      <c r="C5" s="4"/>
      <c r="D5" s="4"/>
      <c r="E5" s="4" t="s">
        <v>7</v>
      </c>
    </row>
    <row r="6" spans="1:25" ht="19.2" x14ac:dyDescent="0.5">
      <c r="C6" s="4"/>
      <c r="D6" s="4"/>
      <c r="E6" s="4" t="s">
        <v>8</v>
      </c>
    </row>
    <row r="7" spans="1:25" ht="19.2" x14ac:dyDescent="0.5">
      <c r="A7" s="2" t="s">
        <v>31</v>
      </c>
      <c r="B7" s="2" t="s">
        <v>32</v>
      </c>
      <c r="C7" s="51">
        <v>43</v>
      </c>
      <c r="D7" s="51">
        <v>43</v>
      </c>
      <c r="E7" s="51">
        <v>47</v>
      </c>
      <c r="F7" s="51"/>
      <c r="G7" s="51">
        <v>70</v>
      </c>
      <c r="H7" s="51">
        <v>62</v>
      </c>
      <c r="I7" s="51">
        <v>68</v>
      </c>
      <c r="J7" s="51"/>
      <c r="K7" s="51">
        <v>26.6</v>
      </c>
      <c r="L7" s="51">
        <v>26.666666666666671</v>
      </c>
      <c r="M7" s="51">
        <v>53.266666666666673</v>
      </c>
    </row>
    <row r="8" spans="1:25" ht="19.2" x14ac:dyDescent="0.5">
      <c r="A8" s="2" t="s">
        <v>37</v>
      </c>
      <c r="B8" s="2" t="s">
        <v>38</v>
      </c>
      <c r="C8" s="51">
        <v>51</v>
      </c>
      <c r="D8" s="51">
        <v>49</v>
      </c>
      <c r="E8" s="51">
        <v>55</v>
      </c>
      <c r="F8" s="51"/>
      <c r="G8" s="51">
        <v>61</v>
      </c>
      <c r="H8" s="51">
        <v>59</v>
      </c>
      <c r="I8" s="51">
        <v>59</v>
      </c>
      <c r="J8" s="51"/>
      <c r="K8" s="51">
        <v>30.999999999999996</v>
      </c>
      <c r="L8" s="51">
        <v>23.866666666666667</v>
      </c>
      <c r="M8" s="51">
        <v>54.86666666666666</v>
      </c>
    </row>
    <row r="9" spans="1:25" ht="19.2" x14ac:dyDescent="0.5">
      <c r="A9" s="2" t="s">
        <v>35</v>
      </c>
      <c r="B9" s="2" t="s">
        <v>36</v>
      </c>
      <c r="C9" s="51">
        <v>93</v>
      </c>
      <c r="D9" s="51">
        <v>73</v>
      </c>
      <c r="E9" s="51">
        <v>83</v>
      </c>
      <c r="F9" s="51"/>
      <c r="G9" s="51">
        <v>122</v>
      </c>
      <c r="H9" s="51">
        <v>125</v>
      </c>
      <c r="I9" s="51">
        <v>127</v>
      </c>
      <c r="J9" s="51"/>
      <c r="K9" s="51">
        <v>49.8</v>
      </c>
      <c r="L9" s="51">
        <v>49.866666666666674</v>
      </c>
      <c r="M9" s="51">
        <v>99.666666666666671</v>
      </c>
    </row>
    <row r="10" spans="1:25" ht="19.2" x14ac:dyDescent="0.5">
      <c r="A10" s="2" t="s">
        <v>39</v>
      </c>
      <c r="B10" s="2" t="s">
        <v>40</v>
      </c>
      <c r="C10" s="51">
        <v>61</v>
      </c>
      <c r="D10" s="51">
        <v>44</v>
      </c>
      <c r="E10" s="51">
        <v>50</v>
      </c>
      <c r="F10" s="51"/>
      <c r="G10" s="51">
        <v>90</v>
      </c>
      <c r="H10" s="51">
        <v>92</v>
      </c>
      <c r="I10" s="51">
        <v>94</v>
      </c>
      <c r="J10" s="51"/>
      <c r="K10" s="51">
        <v>30.999999999999996</v>
      </c>
      <c r="L10" s="51">
        <v>36.800000000000004</v>
      </c>
      <c r="M10" s="51">
        <v>67.8</v>
      </c>
    </row>
    <row r="11" spans="1:25" ht="19.2" x14ac:dyDescent="0.5">
      <c r="A11" s="2" t="s">
        <v>41</v>
      </c>
      <c r="B11" s="2" t="s">
        <v>42</v>
      </c>
      <c r="C11" s="51">
        <v>55</v>
      </c>
      <c r="D11" s="51">
        <v>40</v>
      </c>
      <c r="E11" s="51">
        <v>43</v>
      </c>
      <c r="F11" s="51"/>
      <c r="G11" s="51">
        <v>64</v>
      </c>
      <c r="H11" s="51">
        <v>57</v>
      </c>
      <c r="I11" s="51">
        <v>58</v>
      </c>
      <c r="J11" s="51"/>
      <c r="K11" s="51">
        <v>27.599999999999998</v>
      </c>
      <c r="L11" s="51">
        <v>23.866666666666667</v>
      </c>
      <c r="M11" s="51">
        <v>51.466666666666669</v>
      </c>
    </row>
    <row r="12" spans="1:25" ht="19.2" x14ac:dyDescent="0.5">
      <c r="A12" s="2" t="s">
        <v>43</v>
      </c>
      <c r="B12" s="2" t="s">
        <v>44</v>
      </c>
      <c r="C12" s="51">
        <v>35</v>
      </c>
      <c r="D12" s="51">
        <v>34</v>
      </c>
      <c r="E12" s="51">
        <v>34</v>
      </c>
      <c r="F12" s="51"/>
      <c r="G12" s="51">
        <v>59</v>
      </c>
      <c r="H12" s="51">
        <v>53</v>
      </c>
      <c r="I12" s="51">
        <v>41</v>
      </c>
      <c r="J12" s="51"/>
      <c r="K12" s="51">
        <v>20.6</v>
      </c>
      <c r="L12" s="51">
        <v>20.400000000000002</v>
      </c>
      <c r="M12" s="51">
        <v>41</v>
      </c>
    </row>
    <row r="13" spans="1:25" ht="19.2" x14ac:dyDescent="0.5">
      <c r="A13" s="2" t="s">
        <v>45</v>
      </c>
      <c r="B13" s="2" t="s">
        <v>46</v>
      </c>
      <c r="C13" s="51">
        <v>58</v>
      </c>
      <c r="D13" s="51">
        <v>75</v>
      </c>
      <c r="E13" s="51">
        <v>73</v>
      </c>
      <c r="F13" s="51"/>
      <c r="G13" s="51">
        <v>86</v>
      </c>
      <c r="H13" s="51">
        <v>84</v>
      </c>
      <c r="I13" s="51">
        <v>110</v>
      </c>
      <c r="J13" s="51"/>
      <c r="K13" s="51">
        <v>41.2</v>
      </c>
      <c r="L13" s="51">
        <v>37.333333333333336</v>
      </c>
      <c r="M13" s="51">
        <v>78.533333333333331</v>
      </c>
    </row>
    <row r="14" spans="1:25" ht="19.2" x14ac:dyDescent="0.5">
      <c r="A14" s="2" t="s">
        <v>47</v>
      </c>
      <c r="B14" s="2" t="s">
        <v>48</v>
      </c>
      <c r="C14" s="51">
        <v>68</v>
      </c>
      <c r="D14" s="51">
        <v>60</v>
      </c>
      <c r="E14" s="51">
        <v>62</v>
      </c>
      <c r="F14" s="51"/>
      <c r="G14" s="51">
        <v>106</v>
      </c>
      <c r="H14" s="51">
        <v>97</v>
      </c>
      <c r="I14" s="51">
        <v>95</v>
      </c>
      <c r="J14" s="51"/>
      <c r="K14" s="51">
        <v>38</v>
      </c>
      <c r="L14" s="51">
        <v>39.733333333333334</v>
      </c>
      <c r="M14" s="51">
        <v>77.733333333333334</v>
      </c>
    </row>
    <row r="15" spans="1:25" ht="19.2" x14ac:dyDescent="0.5">
      <c r="C15" s="4"/>
      <c r="D15" s="4"/>
      <c r="G15" s="4"/>
      <c r="H15" s="4"/>
      <c r="I15" s="18"/>
      <c r="K15" s="16"/>
      <c r="L15" s="16"/>
    </row>
    <row r="16" spans="1:25" ht="19.2" x14ac:dyDescent="0.5">
      <c r="C16" s="6"/>
      <c r="D16" s="4"/>
      <c r="G16" s="4"/>
      <c r="H16" s="4"/>
      <c r="I16" s="18"/>
      <c r="K16" s="16"/>
      <c r="L16" s="16"/>
    </row>
    <row r="17" spans="3:12" ht="19.2" x14ac:dyDescent="0.5">
      <c r="C17" s="4"/>
      <c r="D17" s="4"/>
      <c r="G17" s="4"/>
      <c r="H17" s="4"/>
      <c r="I17" s="18"/>
      <c r="K17" s="16"/>
      <c r="L17" s="16"/>
    </row>
    <row r="18" spans="3:12" ht="19.2" x14ac:dyDescent="0.5">
      <c r="C18" s="6"/>
      <c r="D18" s="4"/>
      <c r="G18" s="4"/>
      <c r="H18" s="4"/>
      <c r="I18" s="18"/>
      <c r="K18" s="16"/>
      <c r="L18" s="16"/>
    </row>
    <row r="19" spans="3:12" ht="19.2" x14ac:dyDescent="0.5">
      <c r="C19" s="4"/>
      <c r="D19" s="4"/>
      <c r="G19" s="4"/>
      <c r="H19" s="4"/>
      <c r="I19" s="18"/>
      <c r="K19" s="16"/>
      <c r="L19" s="16"/>
    </row>
    <row r="20" spans="3:12" ht="19.2" x14ac:dyDescent="0.5">
      <c r="C20" s="4"/>
      <c r="D20" s="4"/>
      <c r="G20" s="4"/>
      <c r="H20" s="4"/>
      <c r="I20" s="18"/>
      <c r="K20" s="16"/>
      <c r="L20" s="16"/>
    </row>
    <row r="21" spans="3:12" ht="19.2" x14ac:dyDescent="0.5">
      <c r="C21" s="9"/>
      <c r="D21" s="4"/>
      <c r="G21" s="4"/>
      <c r="H21" s="4"/>
      <c r="I21" s="18"/>
      <c r="K21" s="16"/>
      <c r="L21" s="16"/>
    </row>
    <row r="22" spans="3:12" ht="19.2" x14ac:dyDescent="0.5">
      <c r="C22" s="4"/>
      <c r="D22" s="4"/>
      <c r="G22" s="4"/>
      <c r="H22" s="4"/>
      <c r="I22" s="18"/>
      <c r="K22" s="16"/>
      <c r="L22" s="16"/>
    </row>
    <row r="23" spans="3:12" ht="19.2" x14ac:dyDescent="0.5">
      <c r="C23" s="4"/>
      <c r="D23" s="4"/>
      <c r="G23" s="4"/>
      <c r="H23" s="4"/>
      <c r="I23" s="18"/>
      <c r="K23" s="16"/>
      <c r="L23" s="16"/>
    </row>
    <row r="24" spans="3:12" ht="19.2" x14ac:dyDescent="0.5">
      <c r="C24" s="4"/>
      <c r="D24" s="4"/>
      <c r="G24" s="4"/>
      <c r="H24" s="4"/>
      <c r="I24" s="18"/>
      <c r="K24" s="16"/>
      <c r="L24" s="16"/>
    </row>
    <row r="25" spans="3:12" ht="19.2" x14ac:dyDescent="0.5">
      <c r="C25" s="4"/>
      <c r="D25" s="4"/>
      <c r="G25" s="4"/>
      <c r="H25" s="4"/>
      <c r="I25" s="18"/>
      <c r="K25" s="16"/>
      <c r="L25" s="16"/>
    </row>
    <row r="26" spans="3:12" ht="19.2" x14ac:dyDescent="0.5">
      <c r="C26" s="4"/>
      <c r="D26" s="4"/>
      <c r="G26" s="4"/>
      <c r="H26" s="4"/>
      <c r="I26" s="18"/>
      <c r="K26" s="16"/>
      <c r="L26" s="16"/>
    </row>
    <row r="27" spans="3:12" ht="19.2" x14ac:dyDescent="0.5">
      <c r="C27" s="4"/>
      <c r="D27" s="4"/>
      <c r="G27" s="4"/>
      <c r="H27" s="4"/>
      <c r="I27" s="18"/>
      <c r="K27" s="16"/>
      <c r="L27" s="16"/>
    </row>
    <row r="28" spans="3:12" ht="19.2" x14ac:dyDescent="0.5">
      <c r="C28" s="4"/>
      <c r="D28" s="4"/>
      <c r="G28" s="4"/>
      <c r="H28" s="4"/>
      <c r="I28" s="18"/>
      <c r="K28" s="16"/>
      <c r="L28" s="16"/>
    </row>
    <row r="29" spans="3:12" ht="19.2" x14ac:dyDescent="0.5">
      <c r="C29" s="4"/>
      <c r="D29" s="4"/>
      <c r="G29" s="4"/>
      <c r="H29" s="4"/>
      <c r="I29" s="18"/>
      <c r="K29" s="16"/>
      <c r="L29" s="16"/>
    </row>
    <row r="30" spans="3:12" ht="19.2" x14ac:dyDescent="0.5">
      <c r="C30" s="4"/>
      <c r="D30" s="4"/>
      <c r="G30" s="4"/>
      <c r="H30" s="4"/>
      <c r="I30" s="18"/>
      <c r="K30" s="16"/>
      <c r="L30" s="16"/>
    </row>
    <row r="31" spans="3:12" ht="19.2" x14ac:dyDescent="0.5">
      <c r="C31" s="4"/>
      <c r="D31" s="4"/>
      <c r="G31" s="4"/>
      <c r="H31" s="4"/>
      <c r="I31" s="18"/>
      <c r="K31" s="16"/>
      <c r="L31" s="16"/>
    </row>
    <row r="32" spans="3:12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f3a3f4af-9df9-4e1d-8c69-a33c6e733a58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f6c8b9c6-be5c-47cb-9f06-60e2bd81f76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BCB3D2-EA1F-4DDB-9202-0CD28C8E4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2024-12-07T12:55:40Z</cp:lastPrinted>
  <dcterms:created xsi:type="dcterms:W3CDTF">2020-05-22T08:08:16Z</dcterms:created>
  <dcterms:modified xsi:type="dcterms:W3CDTF">2024-12-23T10:15:06Z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