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"/>
    </mc:Choice>
  </mc:AlternateContent>
  <xr:revisionPtr revIDLastSave="71" documentId="8_{9BF23CD5-AA5B-42D8-9B7B-2E4F67E41BD7}" xr6:coauthVersionLast="47" xr6:coauthVersionMax="47" xr10:uidLastSave="{4AD3B455-FE92-4829-A367-ED1BAECFA041}"/>
  <bookViews>
    <workbookView xWindow="-28920" yWindow="-1620" windowWidth="29040" windowHeight="1584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_xlnm._FilterDatabase" localSheetId="0" hidden="1">'2025'!$A$3:$Z$38</definedName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X37" i="1" s="1"/>
  <c r="P36" i="1"/>
  <c r="X36" i="1" s="1"/>
  <c r="P35" i="1"/>
  <c r="X35" i="1" s="1"/>
  <c r="P34" i="1"/>
  <c r="X34" i="1" s="1"/>
  <c r="P33" i="1"/>
  <c r="X33" i="1" s="1"/>
  <c r="X32" i="1"/>
  <c r="P32" i="1"/>
  <c r="P31" i="1"/>
  <c r="X31" i="1" s="1"/>
  <c r="P30" i="1"/>
  <c r="X30" i="1" s="1"/>
  <c r="P29" i="1"/>
  <c r="X29" i="1" s="1"/>
  <c r="X28" i="1"/>
  <c r="P28" i="1"/>
  <c r="P27" i="1"/>
  <c r="X27" i="1" s="1"/>
  <c r="X26" i="1"/>
  <c r="P26" i="1"/>
  <c r="P25" i="1"/>
  <c r="X25" i="1" s="1"/>
  <c r="X24" i="1"/>
  <c r="P24" i="1"/>
  <c r="P23" i="1"/>
  <c r="X23" i="1" s="1"/>
  <c r="P22" i="1"/>
  <c r="X22" i="1" s="1"/>
  <c r="P21" i="1"/>
  <c r="X21" i="1" s="1"/>
  <c r="X20" i="1"/>
  <c r="P20" i="1"/>
  <c r="P19" i="1"/>
  <c r="X19" i="1" s="1"/>
  <c r="P18" i="1"/>
  <c r="X18" i="1" s="1"/>
  <c r="P17" i="1"/>
  <c r="X17" i="1" s="1"/>
  <c r="X16" i="1"/>
  <c r="P16" i="1"/>
  <c r="P15" i="1"/>
  <c r="X15" i="1" s="1"/>
  <c r="P14" i="1"/>
  <c r="X14" i="1" s="1"/>
  <c r="P13" i="1"/>
  <c r="X13" i="1" s="1"/>
  <c r="X12" i="1"/>
  <c r="P12" i="1"/>
  <c r="P11" i="1"/>
  <c r="X11" i="1" s="1"/>
  <c r="P10" i="1"/>
  <c r="X10" i="1" s="1"/>
  <c r="P9" i="1"/>
  <c r="X9" i="1" s="1"/>
  <c r="X8" i="1"/>
  <c r="P8" i="1"/>
  <c r="P7" i="1"/>
  <c r="X7" i="1" s="1"/>
  <c r="P6" i="1"/>
  <c r="X6" i="1" s="1"/>
  <c r="P5" i="1"/>
  <c r="X5" i="1" s="1"/>
  <c r="X4" i="1"/>
  <c r="P4" i="1"/>
  <c r="F38" i="1"/>
  <c r="S38" i="1"/>
  <c r="G38" i="1"/>
  <c r="D38" i="1"/>
  <c r="I38" i="1"/>
  <c r="J38" i="1"/>
  <c r="K38" i="1"/>
  <c r="L38" i="1"/>
  <c r="M38" i="1"/>
  <c r="N38" i="1"/>
  <c r="U38" i="1"/>
  <c r="V38" i="1"/>
  <c r="R38" i="1"/>
  <c r="Y38" i="1"/>
  <c r="X38" i="1" l="1"/>
  <c r="P38" i="1"/>
</calcChain>
</file>

<file path=xl/sharedStrings.xml><?xml version="1.0" encoding="utf-8"?>
<sst xmlns="http://schemas.openxmlformats.org/spreadsheetml/2006/main" count="238" uniqueCount="103">
  <si>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</si>
  <si>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</si>
  <si>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</si>
  <si>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</si>
  <si>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</si>
  <si>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</si>
  <si>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</si>
  <si>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</si>
  <si>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</si>
  <si>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</si>
  <si>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</si>
  <si>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</si>
  <si>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</si>
  <si>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</si>
  <si>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</si>
  <si>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</si>
  <si>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</si>
  <si>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</si>
  <si>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</si>
  <si>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</si>
  <si>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</si>
  <si>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</si>
  <si>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</si>
  <si>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</si>
  <si>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</si>
  <si>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</si>
  <si>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</si>
  <si>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</si>
  <si>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</si>
  <si>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</si>
  <si>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</si>
  <si>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150050</t>
  </si>
  <si>
    <t>Ampthill</t>
  </si>
  <si>
    <t>150100</t>
  </si>
  <si>
    <t>Arlesey &amp; Astwick</t>
  </si>
  <si>
    <t>150130</t>
  </si>
  <si>
    <t>Aspley Guise</t>
  </si>
  <si>
    <t>150200</t>
  </si>
  <si>
    <t>Barton-le-Cley</t>
  </si>
  <si>
    <t>150201</t>
  </si>
  <si>
    <t>Battlesden &amp; Pottesgrove</t>
  </si>
  <si>
    <t>150610</t>
  </si>
  <si>
    <t>Campton</t>
  </si>
  <si>
    <t>150700</t>
  </si>
  <si>
    <t>Clifton</t>
  </si>
  <si>
    <t>150710</t>
  </si>
  <si>
    <t>Clophill</t>
  </si>
  <si>
    <t>150930</t>
  </si>
  <si>
    <t>Eversholt</t>
  </si>
  <si>
    <t>150961</t>
  </si>
  <si>
    <t>Flitton</t>
  </si>
  <si>
    <t>150970</t>
  </si>
  <si>
    <t>Flitwick</t>
  </si>
  <si>
    <t>151090</t>
  </si>
  <si>
    <t>Harlington</t>
  </si>
  <si>
    <t>151150</t>
  </si>
  <si>
    <t>Haynes</t>
  </si>
  <si>
    <t>151190</t>
  </si>
  <si>
    <t>Henlow</t>
  </si>
  <si>
    <t>151230</t>
  </si>
  <si>
    <t>Hexton</t>
  </si>
  <si>
    <t>151260</t>
  </si>
  <si>
    <t>Higham Gobion</t>
  </si>
  <si>
    <t>151380</t>
  </si>
  <si>
    <t>Husborne Crawley</t>
  </si>
  <si>
    <t>151490</t>
  </si>
  <si>
    <t>Langford</t>
  </si>
  <si>
    <t>151780</t>
  </si>
  <si>
    <t>Maulden</t>
  </si>
  <si>
    <t>151790</t>
  </si>
  <si>
    <t>Meppershall</t>
  </si>
  <si>
    <t>151810</t>
  </si>
  <si>
    <t>Millbrook</t>
  </si>
  <si>
    <t>151820</t>
  </si>
  <si>
    <t>Milton Bryan</t>
  </si>
  <si>
    <t>152040</t>
  </si>
  <si>
    <t>Pulloxhill</t>
  </si>
  <si>
    <t>152120</t>
  </si>
  <si>
    <t>Ridgmont</t>
  </si>
  <si>
    <t>152330</t>
  </si>
  <si>
    <t>Shefford</t>
  </si>
  <si>
    <t>152350</t>
  </si>
  <si>
    <t>Shillington and Gravenhurst</t>
  </si>
  <si>
    <t>152360</t>
  </si>
  <si>
    <t>Silsoe</t>
  </si>
  <si>
    <t>152370</t>
  </si>
  <si>
    <t>Southill</t>
  </si>
  <si>
    <t>152430</t>
  </si>
  <si>
    <t>Steppingley</t>
  </si>
  <si>
    <t>152580</t>
  </si>
  <si>
    <t>Tingrith</t>
  </si>
  <si>
    <t>152650</t>
  </si>
  <si>
    <t>Stondon</t>
  </si>
  <si>
    <t>152850</t>
  </si>
  <si>
    <t>Westoning</t>
  </si>
  <si>
    <t>152930</t>
  </si>
  <si>
    <t>Woburn</t>
  </si>
  <si>
    <t>152940</t>
  </si>
  <si>
    <t>Woburn Sands</t>
  </si>
  <si>
    <t>2025 Parish Share - Ampthill &amp; Shefford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</si>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</sst>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4" xfId="0" applyNumberFormat="1" applyBorder="1"/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0" fontId="7" fillId="0" borderId="6" xfId="0" applyFont="1" applyBorder="1" applyAlignment="1">
      <alignment horizontal="center"/>
    </xf>
    <xf numFmtId="3" fontId="8" fillId="0" borderId="0" xfId="0" applyNumberFormat="1" applyFont="1"/>
    <xf numFmtId="3" fontId="1" fillId="0" borderId="1" xfId="0" applyNumberFormat="1" applyFont="1" applyBorder="1"/>
    <xf numFmtId="2" fontId="6" fillId="4" borderId="1" xfId="0" applyNumberFormat="1" applyFont="1" applyFill="1" applyBorder="1"/>
    <xf numFmtId="1" fontId="6" fillId="2" borderId="1" xfId="0" applyNumberFormat="1" applyFont="1" applyFill="1" applyBorder="1"/>
    <xf numFmtId="3" fontId="8" fillId="3" borderId="0" xfId="0" applyNumberFormat="1" applyFont="1" applyFill="1"/>
    <xf numFmtId="2" fontId="6" fillId="0" borderId="0" xfId="0" applyNumberFormat="1" applyFont="1"/>
    <xf numFmtId="2" fontId="6" fillId="2" borderId="0" xfId="0" applyNumberFormat="1" applyFont="1" applyFill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3" fontId="1" fillId="4" borderId="2" xfId="0" applyNumberFormat="1" applyFont="1" applyFill="1" applyBorder="1"/>
    <xf numFmtId="2" fontId="6" fillId="4" borderId="10" xfId="0" applyNumberFormat="1" applyFont="1" applyFill="1" applyBorder="1"/>
    <xf numFmtId="2" fontId="6" fillId="4" borderId="11" xfId="0" applyNumberFormat="1" applyFont="1" applyFill="1" applyBorder="1"/>
    <xf numFmtId="3" fontId="1" fillId="4" borderId="12" xfId="0" applyNumberFormat="1" applyFont="1" applyFill="1" applyBorder="1"/>
    <xf numFmtId="3" fontId="1" fillId="7" borderId="13" xfId="0" applyNumberFormat="1" applyFont="1" applyFill="1" applyBorder="1"/>
    <xf numFmtId="3" fontId="1" fillId="7" borderId="14" xfId="0" applyNumberFormat="1" applyFont="1" applyFill="1" applyBorder="1"/>
    <xf numFmtId="3" fontId="1" fillId="7" borderId="15" xfId="0" applyNumberFormat="1" applyFont="1" applyFill="1" applyBorder="1"/>
    <xf numFmtId="165" fontId="6" fillId="5" borderId="7" xfId="0" applyNumberFormat="1" applyFont="1" applyFill="1" applyBorder="1"/>
    <xf numFmtId="165" fontId="6" fillId="5" borderId="9" xfId="0" applyNumberFormat="1" applyFont="1" applyFill="1" applyBorder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5" borderId="10" xfId="0" applyNumberFormat="1" applyFont="1" applyFill="1" applyBorder="1"/>
    <xf numFmtId="165" fontId="6" fillId="5" borderId="12" xfId="0" applyNumberFormat="1" applyFont="1" applyFill="1" applyBorder="1"/>
    <xf numFmtId="165" fontId="6" fillId="6" borderId="7" xfId="0" applyNumberFormat="1" applyFont="1" applyFill="1" applyBorder="1"/>
    <xf numFmtId="165" fontId="6" fillId="6" borderId="9" xfId="0" applyNumberFormat="1" applyFont="1" applyFill="1" applyBorder="1"/>
    <xf numFmtId="165" fontId="6" fillId="6" borderId="1" xfId="0" applyNumberFormat="1" applyFont="1" applyFill="1" applyBorder="1"/>
    <xf numFmtId="165" fontId="6" fillId="6" borderId="10" xfId="0" applyNumberFormat="1" applyFont="1" applyFill="1" applyBorder="1"/>
    <xf numFmtId="165" fontId="6" fillId="6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0" fillId="4" borderId="7" xfId="0" applyNumberFormat="1" applyFill="1" applyBorder="1" applyAlignment="1">
      <alignment wrapText="1"/>
    </xf>
    <xf numFmtId="49" fontId="0" fillId="4" borderId="8" xfId="0" applyNumberForma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166" fontId="0" fillId="0" borderId="10" xfId="0" applyNumberFormat="1" applyBorder="1"/>
    <xf numFmtId="166" fontId="0" fillId="0" borderId="11" xfId="0" applyNumberFormat="1" applyBorder="1"/>
    <xf numFmtId="2" fontId="6" fillId="4" borderId="0" xfId="0" applyNumberFormat="1" applyFont="1" applyFill="1" applyBorder="1"/>
    <xf numFmtId="0" fontId="4" fillId="7" borderId="13" xfId="0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9" xfId="0" applyFill="1" applyBorder="1" applyAlignment="1">
      <alignment wrapText="1"/>
    </xf>
    <xf numFmtId="49" fontId="0" fillId="6" borderId="7" xfId="0" applyNumberFormat="1" applyFill="1" applyBorder="1" applyAlignment="1">
      <alignment wrapText="1"/>
    </xf>
    <xf numFmtId="49" fontId="0" fillId="6" borderId="9" xfId="0" applyNumberFormat="1" applyFill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0" fillId="0" borderId="9" xfId="0" applyNumberFormat="1" applyBorder="1" applyAlignment="1">
      <alignment wrapText="1"/>
    </xf>
    <xf numFmtId="166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2" sqref="B2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99</v>
      </c>
    </row>
    <row r="2" spans="1:26" ht="18" x14ac:dyDescent="0.35">
      <c r="B2" s="18" t="s">
        <v>1</v>
      </c>
      <c r="D2" s="61" t="s">
        <v>0</v>
      </c>
      <c r="E2" s="62"/>
      <c r="F2" s="62"/>
      <c r="G2" s="63"/>
      <c r="I2" s="61" t="s">
        <v>2</v>
      </c>
      <c r="J2" s="64"/>
      <c r="K2" s="64"/>
      <c r="L2" s="64"/>
      <c r="M2" s="64"/>
      <c r="N2" s="65"/>
      <c r="O2" s="16"/>
      <c r="P2" s="27" t="s">
        <v>30</v>
      </c>
      <c r="Q2" s="16"/>
      <c r="R2" s="24" t="s">
        <v>23</v>
      </c>
      <c r="S2" s="25"/>
      <c r="U2" s="61" t="s">
        <v>21</v>
      </c>
      <c r="V2" s="65"/>
      <c r="X2" s="24" t="s">
        <v>24</v>
      </c>
      <c r="Y2" s="26"/>
    </row>
    <row r="3" spans="1:26" ht="55.5" customHeight="1" x14ac:dyDescent="0.3">
      <c r="A3" t="s">
        <v>13</v>
      </c>
      <c r="B3" t="s">
        <v>1</v>
      </c>
      <c r="D3" s="66" t="s">
        <v>16</v>
      </c>
      <c r="E3" s="67" t="s">
        <v>17</v>
      </c>
      <c r="F3" s="67" t="s">
        <v>27</v>
      </c>
      <c r="G3" s="68" t="s">
        <v>18</v>
      </c>
      <c r="H3" s="1"/>
      <c r="I3" s="20" t="s">
        <v>4</v>
      </c>
      <c r="J3" s="21" t="s">
        <v>3</v>
      </c>
      <c r="K3" s="21" t="s">
        <v>5</v>
      </c>
      <c r="L3" s="21" t="s">
        <v>102</v>
      </c>
      <c r="M3" s="22" t="s">
        <v>12</v>
      </c>
      <c r="N3" s="23" t="s">
        <v>14</v>
      </c>
      <c r="O3" s="1"/>
      <c r="P3" s="72" t="s">
        <v>29</v>
      </c>
      <c r="Q3" s="1"/>
      <c r="R3" s="73" t="s">
        <v>22</v>
      </c>
      <c r="S3" s="74" t="s">
        <v>28</v>
      </c>
      <c r="U3" s="75" t="s">
        <v>19</v>
      </c>
      <c r="V3" s="76" t="s">
        <v>20</v>
      </c>
      <c r="X3" s="77" t="s">
        <v>100</v>
      </c>
      <c r="Y3" s="78" t="s">
        <v>101</v>
      </c>
    </row>
    <row r="4" spans="1:26" ht="15.6" x14ac:dyDescent="0.3">
      <c r="A4" s="9" t="s">
        <v>31</v>
      </c>
      <c r="B4" s="9" t="s">
        <v>32</v>
      </c>
      <c r="C4" s="33">
        <v>0.9</v>
      </c>
      <c r="D4" s="35">
        <v>0</v>
      </c>
      <c r="E4" s="36">
        <v>0.9</v>
      </c>
      <c r="F4" s="36"/>
      <c r="G4" s="37">
        <v>27509.651999999998</v>
      </c>
      <c r="I4" s="31">
        <v>60.133333333333333</v>
      </c>
      <c r="J4" s="34">
        <v>1.1000000000000001</v>
      </c>
      <c r="K4" s="10">
        <v>66</v>
      </c>
      <c r="L4" s="11">
        <v>18044.913396826476</v>
      </c>
      <c r="M4" s="12">
        <v>0</v>
      </c>
      <c r="N4" s="13">
        <v>18044.913396826476</v>
      </c>
      <c r="O4" s="17"/>
      <c r="P4" s="42">
        <f t="shared" ref="P4:P37" si="0">N4+G4</f>
        <v>45554.565396826474</v>
      </c>
      <c r="Q4" s="17"/>
      <c r="R4" s="45"/>
      <c r="S4" s="46"/>
      <c r="T4" s="14"/>
      <c r="U4" s="51" t="s">
        <v>15</v>
      </c>
      <c r="V4" s="52" t="s">
        <v>15</v>
      </c>
      <c r="W4" s="9"/>
      <c r="X4" s="56">
        <f t="shared" ref="X4:X37" si="1">SUM(P4:V4)</f>
        <v>45554.565396826474</v>
      </c>
      <c r="Y4" s="57">
        <v>50515.603278688533</v>
      </c>
      <c r="Z4" s="2"/>
    </row>
    <row r="5" spans="1:26" ht="15.6" x14ac:dyDescent="0.3">
      <c r="A5" s="9" t="s">
        <v>33</v>
      </c>
      <c r="B5" s="9" t="s">
        <v>34</v>
      </c>
      <c r="C5" s="33">
        <v>0.4</v>
      </c>
      <c r="D5" s="30">
        <v>0.4</v>
      </c>
      <c r="E5" s="71"/>
      <c r="F5" s="71"/>
      <c r="G5" s="38">
        <v>15283.14</v>
      </c>
      <c r="I5" s="31">
        <v>41.6</v>
      </c>
      <c r="J5" s="34">
        <v>1.1000000000000001</v>
      </c>
      <c r="K5" s="10">
        <v>46</v>
      </c>
      <c r="L5" s="11">
        <v>12576.757822030575</v>
      </c>
      <c r="M5" s="12">
        <v>0</v>
      </c>
      <c r="N5" s="13">
        <v>12576.757822030575</v>
      </c>
      <c r="O5" s="17"/>
      <c r="P5" s="43">
        <f t="shared" si="0"/>
        <v>27859.897822030573</v>
      </c>
      <c r="Q5" s="17"/>
      <c r="R5" s="47"/>
      <c r="S5" s="48"/>
      <c r="T5" s="14"/>
      <c r="U5" s="53" t="s">
        <v>15</v>
      </c>
      <c r="V5" s="15" t="s">
        <v>15</v>
      </c>
      <c r="W5" s="9"/>
      <c r="X5" s="29">
        <f t="shared" si="1"/>
        <v>27859.897822030573</v>
      </c>
      <c r="Y5" s="58">
        <v>26365.210117377046</v>
      </c>
      <c r="Z5" s="2"/>
    </row>
    <row r="6" spans="1:26" ht="15.6" x14ac:dyDescent="0.3">
      <c r="A6" s="9" t="s">
        <v>35</v>
      </c>
      <c r="B6" s="9" t="s">
        <v>36</v>
      </c>
      <c r="C6" s="33">
        <v>0.33500000000000002</v>
      </c>
      <c r="D6" s="30">
        <v>0.33500000000000002</v>
      </c>
      <c r="E6" s="71"/>
      <c r="F6" s="71"/>
      <c r="G6" s="38">
        <v>12799.62975</v>
      </c>
      <c r="I6" s="31">
        <v>31.800000000000004</v>
      </c>
      <c r="J6" s="34">
        <v>1.1000000000000001</v>
      </c>
      <c r="K6" s="10">
        <v>35</v>
      </c>
      <c r="L6" s="11">
        <v>9569.272255892829</v>
      </c>
      <c r="M6" s="12">
        <v>0</v>
      </c>
      <c r="N6" s="13">
        <v>9569.272255892829</v>
      </c>
      <c r="O6" s="17"/>
      <c r="P6" s="43">
        <f t="shared" si="0"/>
        <v>22368.902005892829</v>
      </c>
      <c r="Q6" s="17"/>
      <c r="R6" s="47"/>
      <c r="S6" s="48"/>
      <c r="T6" s="14"/>
      <c r="U6" s="53" t="s">
        <v>15</v>
      </c>
      <c r="V6" s="15" t="s">
        <v>15</v>
      </c>
      <c r="W6" s="9"/>
      <c r="X6" s="29">
        <f t="shared" si="1"/>
        <v>22368.902005892829</v>
      </c>
      <c r="Y6" s="58">
        <v>20073.740000000002</v>
      </c>
      <c r="Z6" s="2"/>
    </row>
    <row r="7" spans="1:26" ht="15.6" x14ac:dyDescent="0.3">
      <c r="A7" s="9" t="s">
        <v>37</v>
      </c>
      <c r="B7" s="9" t="s">
        <v>38</v>
      </c>
      <c r="C7" s="33">
        <v>0.8</v>
      </c>
      <c r="D7" s="30">
        <v>0.8</v>
      </c>
      <c r="E7" s="71"/>
      <c r="F7" s="71"/>
      <c r="G7" s="38">
        <v>30566.28</v>
      </c>
      <c r="I7" s="31">
        <v>47.4</v>
      </c>
      <c r="J7" s="34">
        <v>1.1000000000000001</v>
      </c>
      <c r="K7" s="10">
        <v>52</v>
      </c>
      <c r="L7" s="11">
        <v>14217.204494469346</v>
      </c>
      <c r="M7" s="12">
        <v>1.5295805306523107</v>
      </c>
      <c r="N7" s="13">
        <v>14218.734074999998</v>
      </c>
      <c r="O7" s="17"/>
      <c r="P7" s="43">
        <f t="shared" si="0"/>
        <v>44785.014074999999</v>
      </c>
      <c r="Q7" s="17"/>
      <c r="R7" s="47"/>
      <c r="S7" s="48"/>
      <c r="T7" s="14"/>
      <c r="U7" s="53" t="s">
        <v>15</v>
      </c>
      <c r="V7" s="15" t="s">
        <v>15</v>
      </c>
      <c r="W7" s="9"/>
      <c r="X7" s="29">
        <f t="shared" si="1"/>
        <v>44785.014074999999</v>
      </c>
      <c r="Y7" s="58">
        <v>44640.688500000004</v>
      </c>
      <c r="Z7" s="2"/>
    </row>
    <row r="8" spans="1:26" ht="15.6" x14ac:dyDescent="0.3">
      <c r="A8" s="9" t="s">
        <v>39</v>
      </c>
      <c r="B8" s="9" t="s">
        <v>40</v>
      </c>
      <c r="C8" s="33">
        <v>3.5000000000000003E-2</v>
      </c>
      <c r="D8" s="30">
        <v>3.5000000000000003E-2</v>
      </c>
      <c r="E8" s="71"/>
      <c r="F8" s="71"/>
      <c r="G8" s="38">
        <v>1337.27475</v>
      </c>
      <c r="I8" s="31">
        <v>15.266666666666667</v>
      </c>
      <c r="J8" s="34">
        <v>1.1000000000000001</v>
      </c>
      <c r="K8" s="10">
        <v>17</v>
      </c>
      <c r="L8" s="11">
        <v>4647.9322385765172</v>
      </c>
      <c r="M8" s="12">
        <v>-1120.0204385765169</v>
      </c>
      <c r="N8" s="13">
        <v>3527.9118000000003</v>
      </c>
      <c r="O8" s="17"/>
      <c r="P8" s="43">
        <f t="shared" si="0"/>
        <v>4865.1865500000004</v>
      </c>
      <c r="Q8" s="17"/>
      <c r="R8" s="47"/>
      <c r="S8" s="48">
        <v>-403.94766721142332</v>
      </c>
      <c r="T8" s="14"/>
      <c r="U8" s="53" t="s">
        <v>15</v>
      </c>
      <c r="V8" s="15" t="s">
        <v>15</v>
      </c>
      <c r="W8" s="9"/>
      <c r="X8" s="29">
        <f t="shared" si="1"/>
        <v>4461.238882788577</v>
      </c>
      <c r="Y8" s="58">
        <v>4252.9150983698773</v>
      </c>
      <c r="Z8" s="2"/>
    </row>
    <row r="9" spans="1:26" ht="15.6" x14ac:dyDescent="0.3">
      <c r="A9" s="9" t="s">
        <v>41</v>
      </c>
      <c r="B9" s="9" t="s">
        <v>42</v>
      </c>
      <c r="C9" s="33">
        <v>0.33333333333333331</v>
      </c>
      <c r="D9" s="30">
        <v>0.33333333333333331</v>
      </c>
      <c r="E9" s="71"/>
      <c r="F9" s="71"/>
      <c r="G9" s="38">
        <v>12735.949999999999</v>
      </c>
      <c r="I9" s="31">
        <v>26.866666666666667</v>
      </c>
      <c r="J9" s="34">
        <v>1.1000000000000001</v>
      </c>
      <c r="K9" s="10">
        <v>30</v>
      </c>
      <c r="L9" s="11">
        <v>8202.2333621938524</v>
      </c>
      <c r="M9" s="12">
        <v>0</v>
      </c>
      <c r="N9" s="13">
        <v>8202.2333621938524</v>
      </c>
      <c r="O9" s="17"/>
      <c r="P9" s="43">
        <f t="shared" si="0"/>
        <v>20938.183362193849</v>
      </c>
      <c r="Q9" s="17"/>
      <c r="R9" s="47"/>
      <c r="S9" s="48"/>
      <c r="T9" s="14"/>
      <c r="U9" s="53" t="s">
        <v>15</v>
      </c>
      <c r="V9" s="15" t="s">
        <v>15</v>
      </c>
      <c r="W9" s="9"/>
      <c r="X9" s="29">
        <f t="shared" si="1"/>
        <v>20938.183362193849</v>
      </c>
      <c r="Y9" s="58">
        <v>20641</v>
      </c>
      <c r="Z9" s="2"/>
    </row>
    <row r="10" spans="1:26" ht="15.6" x14ac:dyDescent="0.3">
      <c r="A10" s="9" t="s">
        <v>43</v>
      </c>
      <c r="B10" s="9" t="s">
        <v>44</v>
      </c>
      <c r="C10" s="33">
        <v>0.47</v>
      </c>
      <c r="D10" s="30">
        <v>0.47</v>
      </c>
      <c r="E10" s="71"/>
      <c r="F10" s="71"/>
      <c r="G10" s="38">
        <v>17957.689499999997</v>
      </c>
      <c r="I10" s="31">
        <v>55.666666666666671</v>
      </c>
      <c r="J10" s="34">
        <v>1.1000000000000001</v>
      </c>
      <c r="K10" s="10">
        <v>61</v>
      </c>
      <c r="L10" s="11">
        <v>16677.874503127503</v>
      </c>
      <c r="M10" s="12">
        <v>823.97549687249557</v>
      </c>
      <c r="N10" s="13">
        <v>17501.849999999999</v>
      </c>
      <c r="O10" s="17"/>
      <c r="P10" s="43">
        <f t="shared" si="0"/>
        <v>35459.539499999999</v>
      </c>
      <c r="Q10" s="17"/>
      <c r="R10" s="47"/>
      <c r="S10" s="48"/>
      <c r="T10" s="14"/>
      <c r="U10" s="53" t="s">
        <v>15</v>
      </c>
      <c r="V10" s="15" t="s">
        <v>15</v>
      </c>
      <c r="W10" s="9"/>
      <c r="X10" s="29">
        <f t="shared" si="1"/>
        <v>35459.539499999999</v>
      </c>
      <c r="Y10" s="58">
        <v>35856.239999999998</v>
      </c>
      <c r="Z10" s="2"/>
    </row>
    <row r="11" spans="1:26" ht="15.6" x14ac:dyDescent="0.3">
      <c r="A11" s="9" t="s">
        <v>45</v>
      </c>
      <c r="B11" s="9" t="s">
        <v>46</v>
      </c>
      <c r="C11" s="33">
        <v>0.33333333333333331</v>
      </c>
      <c r="D11" s="30">
        <v>0</v>
      </c>
      <c r="E11" s="71">
        <v>0.33333333333333331</v>
      </c>
      <c r="F11" s="71"/>
      <c r="G11" s="38">
        <v>10188.759999999998</v>
      </c>
      <c r="I11" s="31">
        <v>28.533333333333339</v>
      </c>
      <c r="J11" s="34">
        <v>1.1000000000000001</v>
      </c>
      <c r="K11" s="10">
        <v>31</v>
      </c>
      <c r="L11" s="11">
        <v>8475.6411409336488</v>
      </c>
      <c r="M11" s="12">
        <v>-652.30114093364864</v>
      </c>
      <c r="N11" s="13">
        <v>7823.34</v>
      </c>
      <c r="O11" s="17"/>
      <c r="P11" s="43">
        <f t="shared" si="0"/>
        <v>18012.099999999999</v>
      </c>
      <c r="Q11" s="17"/>
      <c r="R11" s="47"/>
      <c r="S11" s="48"/>
      <c r="T11" s="14"/>
      <c r="U11" s="53" t="s">
        <v>15</v>
      </c>
      <c r="V11" s="15" t="s">
        <v>15</v>
      </c>
      <c r="W11" s="9"/>
      <c r="X11" s="29">
        <f t="shared" si="1"/>
        <v>18012.099999999999</v>
      </c>
      <c r="Y11" s="58">
        <v>18990.533333333333</v>
      </c>
      <c r="Z11" s="2"/>
    </row>
    <row r="12" spans="1:26" ht="15.6" x14ac:dyDescent="0.3">
      <c r="A12" s="9" t="s">
        <v>47</v>
      </c>
      <c r="B12" s="9" t="s">
        <v>48</v>
      </c>
      <c r="C12" s="33">
        <v>0.249</v>
      </c>
      <c r="D12" s="30">
        <v>0.249</v>
      </c>
      <c r="E12" s="71"/>
      <c r="F12" s="71"/>
      <c r="G12" s="38">
        <v>9513.7546499999989</v>
      </c>
      <c r="I12" s="31">
        <v>18.2</v>
      </c>
      <c r="J12" s="34">
        <v>1.1000000000000001</v>
      </c>
      <c r="K12" s="10">
        <v>20</v>
      </c>
      <c r="L12" s="11">
        <v>5468.1555747959019</v>
      </c>
      <c r="M12" s="12">
        <v>-217.89787854590122</v>
      </c>
      <c r="N12" s="13">
        <v>5250.2576962500007</v>
      </c>
      <c r="O12" s="17"/>
      <c r="P12" s="43">
        <f t="shared" si="0"/>
        <v>14764.01234625</v>
      </c>
      <c r="Q12" s="17"/>
      <c r="R12" s="47"/>
      <c r="S12" s="48">
        <v>-488.04792132655348</v>
      </c>
      <c r="T12" s="14"/>
      <c r="U12" s="53" t="s">
        <v>15</v>
      </c>
      <c r="V12" s="15" t="s">
        <v>15</v>
      </c>
      <c r="W12" s="9"/>
      <c r="X12" s="29">
        <f t="shared" si="1"/>
        <v>14275.964424923446</v>
      </c>
      <c r="Y12" s="58">
        <v>13609.328314783608</v>
      </c>
      <c r="Z12" s="2"/>
    </row>
    <row r="13" spans="1:26" ht="15.6" x14ac:dyDescent="0.3">
      <c r="A13" s="9" t="s">
        <v>49</v>
      </c>
      <c r="B13" s="9" t="s">
        <v>50</v>
      </c>
      <c r="C13" s="33">
        <v>0.3</v>
      </c>
      <c r="D13" s="30">
        <v>0.3</v>
      </c>
      <c r="E13" s="71"/>
      <c r="F13" s="71"/>
      <c r="G13" s="38">
        <v>11462.355</v>
      </c>
      <c r="I13" s="31">
        <v>21.066666666666666</v>
      </c>
      <c r="J13" s="34">
        <v>1.1000000000000001</v>
      </c>
      <c r="K13" s="10">
        <v>23</v>
      </c>
      <c r="L13" s="11">
        <v>6288.3789110152875</v>
      </c>
      <c r="M13" s="12">
        <v>-466.6075403902878</v>
      </c>
      <c r="N13" s="13">
        <v>5821.7713706249997</v>
      </c>
      <c r="O13" s="17"/>
      <c r="P13" s="43">
        <f t="shared" si="0"/>
        <v>17284.126370624999</v>
      </c>
      <c r="Q13" s="17"/>
      <c r="R13" s="47"/>
      <c r="S13" s="48"/>
      <c r="T13" s="14"/>
      <c r="U13" s="53" t="s">
        <v>15</v>
      </c>
      <c r="V13" s="15" t="s">
        <v>15</v>
      </c>
      <c r="W13" s="9"/>
      <c r="X13" s="29">
        <f t="shared" si="1"/>
        <v>17284.126370624999</v>
      </c>
      <c r="Y13" s="58">
        <v>16672.144162500001</v>
      </c>
      <c r="Z13" s="2"/>
    </row>
    <row r="14" spans="1:26" ht="15.6" x14ac:dyDescent="0.3">
      <c r="A14" s="9" t="s">
        <v>51</v>
      </c>
      <c r="B14" s="9" t="s">
        <v>52</v>
      </c>
      <c r="C14" s="33">
        <v>1</v>
      </c>
      <c r="D14" s="30">
        <v>1</v>
      </c>
      <c r="E14" s="71"/>
      <c r="F14" s="71"/>
      <c r="G14" s="38">
        <v>38207.85</v>
      </c>
      <c r="I14" s="31">
        <v>112.13333333333334</v>
      </c>
      <c r="J14" s="34">
        <v>1.1000000000000001</v>
      </c>
      <c r="K14" s="10">
        <v>123</v>
      </c>
      <c r="L14" s="11">
        <v>33629.156784994797</v>
      </c>
      <c r="M14" s="12">
        <v>-7290.4039468697956</v>
      </c>
      <c r="N14" s="13">
        <v>26338.752838125001</v>
      </c>
      <c r="O14" s="17"/>
      <c r="P14" s="43">
        <f t="shared" si="0"/>
        <v>64546.602838125</v>
      </c>
      <c r="Q14" s="17"/>
      <c r="R14" s="47"/>
      <c r="S14" s="48"/>
      <c r="T14" s="14"/>
      <c r="U14" s="53" t="s">
        <v>15</v>
      </c>
      <c r="V14" s="15">
        <v>4000</v>
      </c>
      <c r="W14" s="9"/>
      <c r="X14" s="29">
        <f t="shared" si="1"/>
        <v>68546.602838124993</v>
      </c>
      <c r="Y14" s="58">
        <v>66176.526512500001</v>
      </c>
      <c r="Z14" s="2"/>
    </row>
    <row r="15" spans="1:26" ht="15.6" x14ac:dyDescent="0.3">
      <c r="A15" s="9" t="s">
        <v>53</v>
      </c>
      <c r="B15" s="9" t="s">
        <v>54</v>
      </c>
      <c r="C15" s="33">
        <v>0.5</v>
      </c>
      <c r="D15" s="30">
        <v>0.5</v>
      </c>
      <c r="E15" s="71"/>
      <c r="F15" s="71"/>
      <c r="G15" s="38">
        <v>19103.924999999999</v>
      </c>
      <c r="I15" s="31">
        <v>33.866666666666667</v>
      </c>
      <c r="J15" s="34">
        <v>1.1000000000000001</v>
      </c>
      <c r="K15" s="10">
        <v>37</v>
      </c>
      <c r="L15" s="11">
        <v>10116.087813372418</v>
      </c>
      <c r="M15" s="12">
        <v>0</v>
      </c>
      <c r="N15" s="13">
        <v>10116.087813372418</v>
      </c>
      <c r="O15" s="17"/>
      <c r="P15" s="43">
        <f t="shared" si="0"/>
        <v>29220.012813372417</v>
      </c>
      <c r="Q15" s="17"/>
      <c r="R15" s="47"/>
      <c r="S15" s="48"/>
      <c r="T15" s="14"/>
      <c r="U15" s="53" t="s">
        <v>15</v>
      </c>
      <c r="V15" s="15" t="s">
        <v>15</v>
      </c>
      <c r="W15" s="9"/>
      <c r="X15" s="29">
        <f t="shared" si="1"/>
        <v>29220.012813372417</v>
      </c>
      <c r="Y15" s="58">
        <v>27378.02950819672</v>
      </c>
      <c r="Z15" s="2"/>
    </row>
    <row r="16" spans="1:26" ht="15.6" x14ac:dyDescent="0.3">
      <c r="A16" s="9" t="s">
        <v>55</v>
      </c>
      <c r="B16" s="9" t="s">
        <v>56</v>
      </c>
      <c r="C16" s="33">
        <v>0.3</v>
      </c>
      <c r="D16" s="30">
        <v>0.3</v>
      </c>
      <c r="E16" s="71"/>
      <c r="F16" s="71"/>
      <c r="G16" s="38">
        <v>11462.355</v>
      </c>
      <c r="I16" s="31">
        <v>38.866666666666674</v>
      </c>
      <c r="J16" s="34">
        <v>1.1000000000000001</v>
      </c>
      <c r="K16" s="10">
        <v>43</v>
      </c>
      <c r="L16" s="11">
        <v>11756.534485811189</v>
      </c>
      <c r="M16" s="12">
        <v>-822.88448581118973</v>
      </c>
      <c r="N16" s="13">
        <v>10933.65</v>
      </c>
      <c r="O16" s="17"/>
      <c r="P16" s="43">
        <f t="shared" si="0"/>
        <v>22396.004999999997</v>
      </c>
      <c r="Q16" s="17"/>
      <c r="R16" s="47"/>
      <c r="S16" s="48"/>
      <c r="T16" s="14"/>
      <c r="U16" s="53" t="s">
        <v>15</v>
      </c>
      <c r="V16" s="15" t="s">
        <v>15</v>
      </c>
      <c r="W16" s="9"/>
      <c r="X16" s="29">
        <f t="shared" si="1"/>
        <v>22396.004999999997</v>
      </c>
      <c r="Y16" s="58">
        <v>21540.6</v>
      </c>
      <c r="Z16" s="2"/>
    </row>
    <row r="17" spans="1:26" ht="15.6" x14ac:dyDescent="0.3">
      <c r="A17" s="9" t="s">
        <v>57</v>
      </c>
      <c r="B17" s="9" t="s">
        <v>58</v>
      </c>
      <c r="C17" s="33">
        <v>0.3</v>
      </c>
      <c r="D17" s="30">
        <v>0.3</v>
      </c>
      <c r="E17" s="71"/>
      <c r="F17" s="71"/>
      <c r="G17" s="38">
        <v>11462.355</v>
      </c>
      <c r="I17" s="31">
        <v>37.6</v>
      </c>
      <c r="J17" s="34">
        <v>1.1000000000000001</v>
      </c>
      <c r="K17" s="10">
        <v>41</v>
      </c>
      <c r="L17" s="11">
        <v>11209.7189283316</v>
      </c>
      <c r="M17" s="12">
        <v>0</v>
      </c>
      <c r="N17" s="13">
        <v>11209.7189283316</v>
      </c>
      <c r="O17" s="17"/>
      <c r="P17" s="43">
        <f t="shared" si="0"/>
        <v>22672.0739283316</v>
      </c>
      <c r="Q17" s="17"/>
      <c r="R17" s="47"/>
      <c r="S17" s="48"/>
      <c r="T17" s="14"/>
      <c r="U17" s="53" t="s">
        <v>15</v>
      </c>
      <c r="V17" s="15" t="s">
        <v>15</v>
      </c>
      <c r="W17" s="9"/>
      <c r="X17" s="29">
        <f t="shared" si="1"/>
        <v>22672.0739283316</v>
      </c>
      <c r="Y17" s="58">
        <v>22570.5</v>
      </c>
      <c r="Z17" s="2"/>
    </row>
    <row r="18" spans="1:26" ht="15.6" x14ac:dyDescent="0.3">
      <c r="A18" s="9" t="s">
        <v>59</v>
      </c>
      <c r="B18" s="9" t="s">
        <v>60</v>
      </c>
      <c r="C18" s="33">
        <v>0.15</v>
      </c>
      <c r="D18" s="30">
        <v>0.15</v>
      </c>
      <c r="E18" s="71"/>
      <c r="F18" s="71"/>
      <c r="G18" s="38">
        <v>5731.1774999999998</v>
      </c>
      <c r="I18" s="31">
        <v>7.1333333333333329</v>
      </c>
      <c r="J18" s="34">
        <v>1.1000000000000001</v>
      </c>
      <c r="K18" s="10">
        <v>8</v>
      </c>
      <c r="L18" s="11">
        <v>2187.2622299183608</v>
      </c>
      <c r="M18" s="12">
        <v>0</v>
      </c>
      <c r="N18" s="13">
        <v>2187.2622299183608</v>
      </c>
      <c r="O18" s="17"/>
      <c r="P18" s="43">
        <f t="shared" si="0"/>
        <v>7918.4397299183602</v>
      </c>
      <c r="Q18" s="17"/>
      <c r="R18" s="47"/>
      <c r="S18" s="48"/>
      <c r="T18" s="14"/>
      <c r="U18" s="53" t="s">
        <v>15</v>
      </c>
      <c r="V18" s="15" t="s">
        <v>15</v>
      </c>
      <c r="W18" s="9"/>
      <c r="X18" s="29">
        <f t="shared" si="1"/>
        <v>7918.4397299183602</v>
      </c>
      <c r="Y18" s="58">
        <v>7673.6707875000002</v>
      </c>
      <c r="Z18" s="2"/>
    </row>
    <row r="19" spans="1:26" ht="15.6" x14ac:dyDescent="0.3">
      <c r="A19" s="9" t="s">
        <v>61</v>
      </c>
      <c r="B19" s="9" t="s">
        <v>62</v>
      </c>
      <c r="C19" s="33">
        <v>0.05</v>
      </c>
      <c r="D19" s="30">
        <v>0.05</v>
      </c>
      <c r="E19" s="71"/>
      <c r="F19" s="71"/>
      <c r="G19" s="38">
        <v>1910.3924999999999</v>
      </c>
      <c r="I19" s="31">
        <v>6.4</v>
      </c>
      <c r="J19" s="34">
        <v>1.1000000000000001</v>
      </c>
      <c r="K19" s="10">
        <v>7</v>
      </c>
      <c r="L19" s="11">
        <v>1913.8544511785658</v>
      </c>
      <c r="M19" s="12">
        <v>0</v>
      </c>
      <c r="N19" s="13">
        <v>1913.8544511785658</v>
      </c>
      <c r="O19" s="17"/>
      <c r="P19" s="43">
        <f t="shared" si="0"/>
        <v>3824.2469511785657</v>
      </c>
      <c r="Q19" s="17"/>
      <c r="R19" s="47"/>
      <c r="S19" s="48"/>
      <c r="T19" s="14"/>
      <c r="U19" s="53" t="s">
        <v>15</v>
      </c>
      <c r="V19" s="15" t="s">
        <v>15</v>
      </c>
      <c r="W19" s="9"/>
      <c r="X19" s="29">
        <f t="shared" si="1"/>
        <v>3824.2469511785657</v>
      </c>
      <c r="Y19" s="58">
        <v>3759.4010625000001</v>
      </c>
      <c r="Z19" s="2"/>
    </row>
    <row r="20" spans="1:26" ht="15.6" x14ac:dyDescent="0.3">
      <c r="A20" s="9" t="s">
        <v>63</v>
      </c>
      <c r="B20" s="9" t="s">
        <v>64</v>
      </c>
      <c r="C20" s="33">
        <v>8.5000000000000006E-2</v>
      </c>
      <c r="D20" s="30">
        <v>8.5000000000000006E-2</v>
      </c>
      <c r="E20" s="71"/>
      <c r="F20" s="71"/>
      <c r="G20" s="38">
        <v>3247.66725</v>
      </c>
      <c r="I20" s="31">
        <v>4</v>
      </c>
      <c r="J20" s="34">
        <v>1.1000000000000001</v>
      </c>
      <c r="K20" s="10">
        <v>4</v>
      </c>
      <c r="L20" s="11">
        <v>1093.6311149591804</v>
      </c>
      <c r="M20" s="12">
        <v>-591.58381570918039</v>
      </c>
      <c r="N20" s="13">
        <v>502.04729925000004</v>
      </c>
      <c r="O20" s="17"/>
      <c r="P20" s="43">
        <f t="shared" si="0"/>
        <v>3749.7145492499999</v>
      </c>
      <c r="Q20" s="17"/>
      <c r="R20" s="47"/>
      <c r="S20" s="48"/>
      <c r="T20" s="14"/>
      <c r="U20" s="53" t="s">
        <v>15</v>
      </c>
      <c r="V20" s="15" t="s">
        <v>15</v>
      </c>
      <c r="W20" s="9"/>
      <c r="X20" s="29">
        <f t="shared" si="1"/>
        <v>3749.7145492499999</v>
      </c>
      <c r="Y20" s="58">
        <v>3140.6802850000004</v>
      </c>
      <c r="Z20" s="2"/>
    </row>
    <row r="21" spans="1:26" ht="15.6" x14ac:dyDescent="0.3">
      <c r="A21" s="9" t="s">
        <v>65</v>
      </c>
      <c r="B21" s="9" t="s">
        <v>66</v>
      </c>
      <c r="C21" s="33">
        <v>0.5</v>
      </c>
      <c r="D21" s="30">
        <v>0.5</v>
      </c>
      <c r="E21" s="71"/>
      <c r="F21" s="71"/>
      <c r="G21" s="38">
        <v>19103.924999999999</v>
      </c>
      <c r="I21" s="31">
        <v>26.333333333333332</v>
      </c>
      <c r="J21" s="34">
        <v>1.1000000000000001</v>
      </c>
      <c r="K21" s="10">
        <v>29</v>
      </c>
      <c r="L21" s="11">
        <v>7928.8255834540578</v>
      </c>
      <c r="M21" s="12">
        <v>1321.146096795941</v>
      </c>
      <c r="N21" s="13">
        <v>9249.9716802499988</v>
      </c>
      <c r="O21" s="17"/>
      <c r="P21" s="43">
        <f t="shared" si="0"/>
        <v>28353.89668025</v>
      </c>
      <c r="Q21" s="17"/>
      <c r="R21" s="47"/>
      <c r="S21" s="48"/>
      <c r="T21" s="14"/>
      <c r="U21" s="53" t="s">
        <v>15</v>
      </c>
      <c r="V21" s="15" t="s">
        <v>15</v>
      </c>
      <c r="W21" s="9"/>
      <c r="X21" s="29">
        <f t="shared" si="1"/>
        <v>28353.89668025</v>
      </c>
      <c r="Y21" s="58">
        <v>28282.812295</v>
      </c>
      <c r="Z21" s="2"/>
    </row>
    <row r="22" spans="1:26" ht="15.6" x14ac:dyDescent="0.3">
      <c r="A22" s="9" t="s">
        <v>67</v>
      </c>
      <c r="B22" s="9" t="s">
        <v>68</v>
      </c>
      <c r="C22" s="33">
        <v>0.66666666666666663</v>
      </c>
      <c r="D22" s="30">
        <v>0</v>
      </c>
      <c r="E22" s="71">
        <v>0.66666666666666663</v>
      </c>
      <c r="F22" s="71"/>
      <c r="G22" s="38">
        <v>20377.519999999997</v>
      </c>
      <c r="I22" s="31">
        <v>53.333333333333329</v>
      </c>
      <c r="J22" s="34">
        <v>1.1000000000000001</v>
      </c>
      <c r="K22" s="10">
        <v>59</v>
      </c>
      <c r="L22" s="11">
        <v>16131.058945647912</v>
      </c>
      <c r="M22" s="12">
        <v>0</v>
      </c>
      <c r="N22" s="13">
        <v>16131.058945647912</v>
      </c>
      <c r="O22" s="17"/>
      <c r="P22" s="43">
        <f t="shared" si="0"/>
        <v>36508.578945647911</v>
      </c>
      <c r="Q22" s="17"/>
      <c r="R22" s="47"/>
      <c r="S22" s="48"/>
      <c r="T22" s="14"/>
      <c r="U22" s="53" t="s">
        <v>15</v>
      </c>
      <c r="V22" s="15" t="s">
        <v>15</v>
      </c>
      <c r="W22" s="9"/>
      <c r="X22" s="29">
        <f t="shared" si="1"/>
        <v>36508.578945647911</v>
      </c>
      <c r="Y22" s="58">
        <v>39900.466666666667</v>
      </c>
      <c r="Z22" s="2"/>
    </row>
    <row r="23" spans="1:26" ht="15.6" x14ac:dyDescent="0.3">
      <c r="A23" s="9" t="s">
        <v>69</v>
      </c>
      <c r="B23" s="9" t="s">
        <v>70</v>
      </c>
      <c r="C23" s="33">
        <v>0.33333333333333331</v>
      </c>
      <c r="D23" s="30">
        <v>0.33333333333333331</v>
      </c>
      <c r="E23" s="71"/>
      <c r="F23" s="71"/>
      <c r="G23" s="38">
        <v>12735.949999999999</v>
      </c>
      <c r="I23" s="31">
        <v>37.266666666666666</v>
      </c>
      <c r="J23" s="34">
        <v>1.1000000000000001</v>
      </c>
      <c r="K23" s="10">
        <v>41</v>
      </c>
      <c r="L23" s="11">
        <v>11209.7189283316</v>
      </c>
      <c r="M23" s="12">
        <v>-397.68664833159892</v>
      </c>
      <c r="N23" s="13">
        <v>10812.032280000001</v>
      </c>
      <c r="O23" s="17"/>
      <c r="P23" s="43">
        <f t="shared" si="0"/>
        <v>23547.98228</v>
      </c>
      <c r="Q23" s="17"/>
      <c r="R23" s="47"/>
      <c r="S23" s="48"/>
      <c r="T23" s="14"/>
      <c r="U23" s="53" t="s">
        <v>15</v>
      </c>
      <c r="V23" s="15" t="s">
        <v>15</v>
      </c>
      <c r="W23" s="9"/>
      <c r="X23" s="29">
        <f t="shared" si="1"/>
        <v>23547.98228</v>
      </c>
      <c r="Y23" s="58">
        <v>22661.173600000002</v>
      </c>
      <c r="Z23" s="2"/>
    </row>
    <row r="24" spans="1:26" ht="15.6" x14ac:dyDescent="0.3">
      <c r="A24" s="9" t="s">
        <v>71</v>
      </c>
      <c r="B24" s="9" t="s">
        <v>72</v>
      </c>
      <c r="C24" s="33">
        <v>0.05</v>
      </c>
      <c r="D24" s="30">
        <v>0</v>
      </c>
      <c r="E24" s="71">
        <v>0.05</v>
      </c>
      <c r="F24" s="71"/>
      <c r="G24" s="38">
        <v>1528.3140000000001</v>
      </c>
      <c r="I24" s="31">
        <v>11.2</v>
      </c>
      <c r="J24" s="34">
        <v>1.1000000000000001</v>
      </c>
      <c r="K24" s="10">
        <v>12</v>
      </c>
      <c r="L24" s="11">
        <v>3280.8933448775415</v>
      </c>
      <c r="M24" s="12">
        <v>0</v>
      </c>
      <c r="N24" s="13">
        <v>3280.8933448775415</v>
      </c>
      <c r="O24" s="17"/>
      <c r="P24" s="43">
        <f t="shared" si="0"/>
        <v>4809.2073448775418</v>
      </c>
      <c r="Q24" s="17"/>
      <c r="R24" s="47"/>
      <c r="S24" s="48"/>
      <c r="T24" s="14"/>
      <c r="U24" s="53" t="s">
        <v>15</v>
      </c>
      <c r="V24" s="15" t="s">
        <v>15</v>
      </c>
      <c r="W24" s="9"/>
      <c r="X24" s="29">
        <f t="shared" si="1"/>
        <v>4809.2073448775418</v>
      </c>
      <c r="Y24" s="58">
        <v>4999.1686177049178</v>
      </c>
      <c r="Z24" s="2"/>
    </row>
    <row r="25" spans="1:26" ht="15.6" x14ac:dyDescent="0.3">
      <c r="A25" s="9" t="s">
        <v>73</v>
      </c>
      <c r="B25" s="9" t="s">
        <v>74</v>
      </c>
      <c r="C25" s="33">
        <v>0.109</v>
      </c>
      <c r="D25" s="30">
        <v>0.109</v>
      </c>
      <c r="E25" s="71"/>
      <c r="F25" s="71"/>
      <c r="G25" s="38">
        <v>4164.6556499999997</v>
      </c>
      <c r="I25" s="31">
        <v>11.466666666666665</v>
      </c>
      <c r="J25" s="34">
        <v>1.1000000000000001</v>
      </c>
      <c r="K25" s="10">
        <v>13</v>
      </c>
      <c r="L25" s="11">
        <v>3554.3011236173365</v>
      </c>
      <c r="M25" s="12">
        <v>-227.06113674233666</v>
      </c>
      <c r="N25" s="13">
        <v>3327.2399868749999</v>
      </c>
      <c r="O25" s="17"/>
      <c r="P25" s="43">
        <f t="shared" si="0"/>
        <v>7491.8956368749996</v>
      </c>
      <c r="Q25" s="17"/>
      <c r="R25" s="47"/>
      <c r="S25" s="48">
        <v>-3030.6567540864226</v>
      </c>
      <c r="T25" s="14"/>
      <c r="U25" s="53" t="s">
        <v>15</v>
      </c>
      <c r="V25" s="15" t="s">
        <v>15</v>
      </c>
      <c r="W25" s="9"/>
      <c r="X25" s="29">
        <f t="shared" si="1"/>
        <v>4461.238882788577</v>
      </c>
      <c r="Y25" s="58">
        <v>252.91509836987643</v>
      </c>
      <c r="Z25" s="2"/>
    </row>
    <row r="26" spans="1:26" ht="15.6" x14ac:dyDescent="0.3">
      <c r="A26" s="9" t="s">
        <v>75</v>
      </c>
      <c r="B26" s="9" t="s">
        <v>76</v>
      </c>
      <c r="C26" s="33">
        <v>0.3</v>
      </c>
      <c r="D26" s="30">
        <v>0.3</v>
      </c>
      <c r="E26" s="71"/>
      <c r="F26" s="71"/>
      <c r="G26" s="38">
        <v>11462.355</v>
      </c>
      <c r="I26" s="31">
        <v>22.200000000000003</v>
      </c>
      <c r="J26" s="34">
        <v>1.1000000000000001</v>
      </c>
      <c r="K26" s="10">
        <v>24</v>
      </c>
      <c r="L26" s="11">
        <v>6561.786689755083</v>
      </c>
      <c r="M26" s="12">
        <v>-2401.8380997550821</v>
      </c>
      <c r="N26" s="13">
        <v>4159.9485900000009</v>
      </c>
      <c r="O26" s="17"/>
      <c r="P26" s="43">
        <f t="shared" si="0"/>
        <v>15622.30359</v>
      </c>
      <c r="Q26" s="17"/>
      <c r="R26" s="47"/>
      <c r="S26" s="48"/>
      <c r="T26" s="14"/>
      <c r="U26" s="53" t="s">
        <v>15</v>
      </c>
      <c r="V26" s="15" t="s">
        <v>15</v>
      </c>
      <c r="W26" s="9"/>
      <c r="X26" s="29">
        <f t="shared" si="1"/>
        <v>15622.30359</v>
      </c>
      <c r="Y26" s="58">
        <v>15089.4558</v>
      </c>
      <c r="Z26" s="2"/>
    </row>
    <row r="27" spans="1:26" ht="15.6" x14ac:dyDescent="0.3">
      <c r="A27" s="9" t="s">
        <v>77</v>
      </c>
      <c r="B27" s="9" t="s">
        <v>78</v>
      </c>
      <c r="C27" s="33">
        <v>0.08</v>
      </c>
      <c r="D27" s="30">
        <v>0.08</v>
      </c>
      <c r="E27" s="71"/>
      <c r="F27" s="71"/>
      <c r="G27" s="38">
        <v>3056.6280000000002</v>
      </c>
      <c r="I27" s="31">
        <v>14.8</v>
      </c>
      <c r="J27" s="34">
        <v>1.1000000000000001</v>
      </c>
      <c r="K27" s="10">
        <v>16</v>
      </c>
      <c r="L27" s="11">
        <v>4374.5244598367217</v>
      </c>
      <c r="M27" s="12">
        <v>-2717.4942467117216</v>
      </c>
      <c r="N27" s="13">
        <v>1657.030213125</v>
      </c>
      <c r="O27" s="17"/>
      <c r="P27" s="43">
        <f t="shared" si="0"/>
        <v>4713.6582131249997</v>
      </c>
      <c r="Q27" s="17"/>
      <c r="R27" s="47"/>
      <c r="S27" s="48"/>
      <c r="T27" s="14"/>
      <c r="U27" s="53" t="s">
        <v>15</v>
      </c>
      <c r="V27" s="15" t="s">
        <v>15</v>
      </c>
      <c r="W27" s="9"/>
      <c r="X27" s="29">
        <f t="shared" si="1"/>
        <v>4713.6582131249997</v>
      </c>
      <c r="Y27" s="58">
        <v>4084.0440125</v>
      </c>
      <c r="Z27" s="2"/>
    </row>
    <row r="28" spans="1:26" ht="15.6" x14ac:dyDescent="0.3">
      <c r="A28" s="9" t="s">
        <v>79</v>
      </c>
      <c r="B28" s="9" t="s">
        <v>80</v>
      </c>
      <c r="C28" s="33">
        <v>0.33333333333333331</v>
      </c>
      <c r="D28" s="30">
        <v>0.33333333333333331</v>
      </c>
      <c r="E28" s="71"/>
      <c r="F28" s="71"/>
      <c r="G28" s="38">
        <v>12735.949999999999</v>
      </c>
      <c r="I28" s="31">
        <v>30.666666666666668</v>
      </c>
      <c r="J28" s="34">
        <v>1.1000000000000001</v>
      </c>
      <c r="K28" s="10">
        <v>34</v>
      </c>
      <c r="L28" s="11">
        <v>9295.8644771530344</v>
      </c>
      <c r="M28" s="12">
        <v>256.92654784696424</v>
      </c>
      <c r="N28" s="13">
        <v>9552.7910249999986</v>
      </c>
      <c r="O28" s="17"/>
      <c r="P28" s="43">
        <f t="shared" si="0"/>
        <v>22288.741024999996</v>
      </c>
      <c r="Q28" s="17"/>
      <c r="R28" s="47"/>
      <c r="S28" s="48"/>
      <c r="T28" s="14"/>
      <c r="U28" s="53" t="s">
        <v>15</v>
      </c>
      <c r="V28" s="15" t="s">
        <v>15</v>
      </c>
      <c r="W28" s="9"/>
      <c r="X28" s="29">
        <f t="shared" si="1"/>
        <v>22288.741024999996</v>
      </c>
      <c r="Y28" s="58">
        <v>22419.569499999998</v>
      </c>
      <c r="Z28" s="2"/>
    </row>
    <row r="29" spans="1:26" ht="15.6" x14ac:dyDescent="0.3">
      <c r="A29" s="9" t="s">
        <v>81</v>
      </c>
      <c r="B29" s="9" t="s">
        <v>82</v>
      </c>
      <c r="C29" s="33">
        <v>0.6</v>
      </c>
      <c r="D29" s="30">
        <v>0.6</v>
      </c>
      <c r="E29" s="71"/>
      <c r="F29" s="71"/>
      <c r="G29" s="38">
        <v>22924.71</v>
      </c>
      <c r="I29" s="31">
        <v>37.933333333333337</v>
      </c>
      <c r="J29" s="34">
        <v>1.1000000000000001</v>
      </c>
      <c r="K29" s="10">
        <v>42</v>
      </c>
      <c r="L29" s="11">
        <v>11483.126707071395</v>
      </c>
      <c r="M29" s="12">
        <v>0</v>
      </c>
      <c r="N29" s="13">
        <v>11483.126707071395</v>
      </c>
      <c r="O29" s="17"/>
      <c r="P29" s="43">
        <f t="shared" si="0"/>
        <v>34407.836707071394</v>
      </c>
      <c r="Q29" s="17"/>
      <c r="R29" s="47"/>
      <c r="S29" s="48"/>
      <c r="T29" s="14"/>
      <c r="U29" s="53" t="s">
        <v>15</v>
      </c>
      <c r="V29" s="15" t="s">
        <v>15</v>
      </c>
      <c r="W29" s="9"/>
      <c r="X29" s="29">
        <f t="shared" si="1"/>
        <v>34407.836707071394</v>
      </c>
      <c r="Y29" s="58">
        <v>30864.020336065572</v>
      </c>
      <c r="Z29" s="2"/>
    </row>
    <row r="30" spans="1:26" ht="15.6" x14ac:dyDescent="0.3">
      <c r="A30" s="9" t="s">
        <v>83</v>
      </c>
      <c r="B30" s="9" t="s">
        <v>84</v>
      </c>
      <c r="C30" s="33">
        <v>0.4</v>
      </c>
      <c r="D30" s="30">
        <v>0.4</v>
      </c>
      <c r="E30" s="71"/>
      <c r="F30" s="71"/>
      <c r="G30" s="38">
        <v>15283.14</v>
      </c>
      <c r="I30" s="31">
        <v>41.733333333333334</v>
      </c>
      <c r="J30" s="34">
        <v>1.1000000000000001</v>
      </c>
      <c r="K30" s="10">
        <v>46</v>
      </c>
      <c r="L30" s="11">
        <v>12576.757822030575</v>
      </c>
      <c r="M30" s="12">
        <v>0</v>
      </c>
      <c r="N30" s="13">
        <v>12576.757822030575</v>
      </c>
      <c r="O30" s="17"/>
      <c r="P30" s="43">
        <f t="shared" si="0"/>
        <v>27859.897822030573</v>
      </c>
      <c r="Q30" s="17"/>
      <c r="R30" s="47"/>
      <c r="S30" s="48"/>
      <c r="T30" s="14"/>
      <c r="U30" s="53" t="s">
        <v>15</v>
      </c>
      <c r="V30" s="15" t="s">
        <v>15</v>
      </c>
      <c r="W30" s="9"/>
      <c r="X30" s="29">
        <f t="shared" si="1"/>
        <v>27859.897822030573</v>
      </c>
      <c r="Y30" s="58">
        <v>27652.800000000003</v>
      </c>
      <c r="Z30" s="2"/>
    </row>
    <row r="31" spans="1:26" ht="15.6" x14ac:dyDescent="0.3">
      <c r="A31" s="9" t="s">
        <v>85</v>
      </c>
      <c r="B31" s="9" t="s">
        <v>86</v>
      </c>
      <c r="C31" s="33">
        <v>0.23</v>
      </c>
      <c r="D31" s="30">
        <v>0.23</v>
      </c>
      <c r="E31" s="71"/>
      <c r="F31" s="71"/>
      <c r="G31" s="38">
        <v>8787.8055000000004</v>
      </c>
      <c r="I31" s="31">
        <v>22.2</v>
      </c>
      <c r="J31" s="34">
        <v>1.1000000000000001</v>
      </c>
      <c r="K31" s="10">
        <v>24</v>
      </c>
      <c r="L31" s="11">
        <v>6561.786689755083</v>
      </c>
      <c r="M31" s="12">
        <v>427.3937007449158</v>
      </c>
      <c r="N31" s="13">
        <v>6989.1803904999988</v>
      </c>
      <c r="O31" s="17"/>
      <c r="P31" s="43">
        <f t="shared" si="0"/>
        <v>15776.9858905</v>
      </c>
      <c r="Q31" s="17"/>
      <c r="R31" s="47"/>
      <c r="S31" s="48"/>
      <c r="T31" s="14"/>
      <c r="U31" s="53" t="s">
        <v>15</v>
      </c>
      <c r="V31" s="15" t="s">
        <v>15</v>
      </c>
      <c r="W31" s="9"/>
      <c r="X31" s="29">
        <f t="shared" si="1"/>
        <v>15776.9858905</v>
      </c>
      <c r="Y31" s="58">
        <v>15888.191989999999</v>
      </c>
      <c r="Z31" s="2"/>
    </row>
    <row r="32" spans="1:26" ht="15.6" x14ac:dyDescent="0.3">
      <c r="A32" s="9" t="s">
        <v>87</v>
      </c>
      <c r="B32" s="9" t="s">
        <v>88</v>
      </c>
      <c r="C32" s="33">
        <v>0.05</v>
      </c>
      <c r="D32" s="30">
        <v>0</v>
      </c>
      <c r="E32" s="71">
        <v>0.05</v>
      </c>
      <c r="F32" s="71"/>
      <c r="G32" s="38">
        <v>1528.3140000000001</v>
      </c>
      <c r="I32" s="31">
        <v>17.133333333333333</v>
      </c>
      <c r="J32" s="34">
        <v>1.1000000000000001</v>
      </c>
      <c r="K32" s="10">
        <v>19</v>
      </c>
      <c r="L32" s="11">
        <v>5194.7477960561073</v>
      </c>
      <c r="M32" s="12">
        <v>-2422.2474973061067</v>
      </c>
      <c r="N32" s="13">
        <v>2772.5002987500006</v>
      </c>
      <c r="O32" s="17"/>
      <c r="P32" s="43">
        <f t="shared" si="0"/>
        <v>4300.8142987500005</v>
      </c>
      <c r="Q32" s="17"/>
      <c r="R32" s="47"/>
      <c r="S32" s="48"/>
      <c r="T32" s="14"/>
      <c r="U32" s="53" t="s">
        <v>15</v>
      </c>
      <c r="V32" s="15" t="s">
        <v>15</v>
      </c>
      <c r="W32" s="9"/>
      <c r="X32" s="29">
        <f t="shared" si="1"/>
        <v>4300.8142987500005</v>
      </c>
      <c r="Y32" s="58">
        <v>4393.7322127049183</v>
      </c>
      <c r="Z32" s="2"/>
    </row>
    <row r="33" spans="1:26" ht="15.6" x14ac:dyDescent="0.3">
      <c r="A33" s="9" t="s">
        <v>89</v>
      </c>
      <c r="B33" s="9" t="s">
        <v>90</v>
      </c>
      <c r="C33" s="33">
        <v>0.125</v>
      </c>
      <c r="D33" s="30">
        <v>0.125</v>
      </c>
      <c r="E33" s="71"/>
      <c r="F33" s="71"/>
      <c r="G33" s="38">
        <v>4775.9812499999998</v>
      </c>
      <c r="I33" s="31">
        <v>9.7333333333333343</v>
      </c>
      <c r="J33" s="34">
        <v>1.1000000000000001</v>
      </c>
      <c r="K33" s="10">
        <v>11</v>
      </c>
      <c r="L33" s="11">
        <v>3007.485566137746</v>
      </c>
      <c r="M33" s="12">
        <v>0</v>
      </c>
      <c r="N33" s="13">
        <v>3007.485566137746</v>
      </c>
      <c r="O33" s="17"/>
      <c r="P33" s="43">
        <f t="shared" si="0"/>
        <v>7783.4668161377458</v>
      </c>
      <c r="Q33" s="17"/>
      <c r="R33" s="47"/>
      <c r="S33" s="48"/>
      <c r="T33" s="14"/>
      <c r="U33" s="53" t="s">
        <v>15</v>
      </c>
      <c r="V33" s="15" t="s">
        <v>15</v>
      </c>
      <c r="W33" s="9"/>
      <c r="X33" s="29">
        <f t="shared" si="1"/>
        <v>7783.4668161377458</v>
      </c>
      <c r="Y33" s="58">
        <v>7168.6573770491796</v>
      </c>
      <c r="Z33" s="2"/>
    </row>
    <row r="34" spans="1:26" ht="15.6" x14ac:dyDescent="0.3">
      <c r="A34" s="9" t="s">
        <v>91</v>
      </c>
      <c r="B34" s="9" t="s">
        <v>92</v>
      </c>
      <c r="C34" s="33">
        <v>0.2</v>
      </c>
      <c r="D34" s="30">
        <v>0</v>
      </c>
      <c r="E34" s="71">
        <v>0.2</v>
      </c>
      <c r="F34" s="71"/>
      <c r="G34" s="38">
        <v>6113.2560000000003</v>
      </c>
      <c r="I34" s="31">
        <v>14.866666666666667</v>
      </c>
      <c r="J34" s="34">
        <v>1.1000000000000001</v>
      </c>
      <c r="K34" s="10">
        <v>16</v>
      </c>
      <c r="L34" s="11">
        <v>4374.5244598367217</v>
      </c>
      <c r="M34" s="12">
        <v>352.98461316327757</v>
      </c>
      <c r="N34" s="13">
        <v>4727.5090729999993</v>
      </c>
      <c r="O34" s="17"/>
      <c r="P34" s="43">
        <f t="shared" si="0"/>
        <v>10840.765072999999</v>
      </c>
      <c r="Q34" s="17"/>
      <c r="R34" s="47"/>
      <c r="S34" s="48"/>
      <c r="T34" s="14"/>
      <c r="U34" s="53" t="s">
        <v>15</v>
      </c>
      <c r="V34" s="15" t="s">
        <v>15</v>
      </c>
      <c r="W34" s="9"/>
      <c r="X34" s="29">
        <f t="shared" si="1"/>
        <v>10840.765072999999</v>
      </c>
      <c r="Y34" s="58">
        <v>10911.045340000001</v>
      </c>
      <c r="Z34" s="2"/>
    </row>
    <row r="35" spans="1:26" ht="15.6" x14ac:dyDescent="0.3">
      <c r="A35" s="9" t="s">
        <v>93</v>
      </c>
      <c r="B35" s="9" t="s">
        <v>94</v>
      </c>
      <c r="C35" s="33">
        <v>0.375</v>
      </c>
      <c r="D35" s="30">
        <v>0.375</v>
      </c>
      <c r="E35" s="71"/>
      <c r="F35" s="71"/>
      <c r="G35" s="38">
        <v>14327.943749999999</v>
      </c>
      <c r="I35" s="31">
        <v>52.466666666666669</v>
      </c>
      <c r="J35" s="34">
        <v>1.1000000000000001</v>
      </c>
      <c r="K35" s="10">
        <v>58</v>
      </c>
      <c r="L35" s="11">
        <v>15857.651166908116</v>
      </c>
      <c r="M35" s="12">
        <v>629.59883309188444</v>
      </c>
      <c r="N35" s="13">
        <v>16487.25</v>
      </c>
      <c r="O35" s="17"/>
      <c r="P35" s="43">
        <f t="shared" si="0"/>
        <v>30815.193749999999</v>
      </c>
      <c r="Q35" s="17"/>
      <c r="R35" s="47"/>
      <c r="S35" s="48"/>
      <c r="T35" s="14"/>
      <c r="U35" s="53" t="s">
        <v>15</v>
      </c>
      <c r="V35" s="15" t="s">
        <v>15</v>
      </c>
      <c r="W35" s="9"/>
      <c r="X35" s="29">
        <f t="shared" si="1"/>
        <v>30815.193749999999</v>
      </c>
      <c r="Y35" s="58">
        <v>30078.77213114754</v>
      </c>
      <c r="Z35" s="2"/>
    </row>
    <row r="36" spans="1:26" ht="15.6" x14ac:dyDescent="0.3">
      <c r="A36" s="9" t="s">
        <v>95</v>
      </c>
      <c r="B36" s="9" t="s">
        <v>96</v>
      </c>
      <c r="C36" s="33">
        <v>0.60699999999999998</v>
      </c>
      <c r="D36" s="30">
        <v>0.60699999999999998</v>
      </c>
      <c r="E36" s="71"/>
      <c r="F36" s="71"/>
      <c r="G36" s="38">
        <v>23192.164949999998</v>
      </c>
      <c r="I36" s="31">
        <v>60.466666666666669</v>
      </c>
      <c r="J36" s="34">
        <v>1.1000000000000001</v>
      </c>
      <c r="K36" s="10">
        <v>67</v>
      </c>
      <c r="L36" s="11">
        <v>18318.321175566271</v>
      </c>
      <c r="M36" s="12">
        <v>0</v>
      </c>
      <c r="N36" s="13">
        <v>18318.321175566271</v>
      </c>
      <c r="O36" s="17"/>
      <c r="P36" s="43">
        <f t="shared" si="0"/>
        <v>41510.486125566269</v>
      </c>
      <c r="Q36" s="17"/>
      <c r="R36" s="47"/>
      <c r="S36" s="48">
        <v>3922.6523426243948</v>
      </c>
      <c r="T36" s="14"/>
      <c r="U36" s="53" t="s">
        <v>15</v>
      </c>
      <c r="V36" s="15" t="s">
        <v>15</v>
      </c>
      <c r="W36" s="9"/>
      <c r="X36" s="29">
        <f t="shared" si="1"/>
        <v>45433.138468190664</v>
      </c>
      <c r="Y36" s="58">
        <v>43314.304540320903</v>
      </c>
      <c r="Z36" s="2"/>
    </row>
    <row r="37" spans="1:26" ht="15.6" x14ac:dyDescent="0.3">
      <c r="A37" s="9" t="s">
        <v>97</v>
      </c>
      <c r="B37" s="9" t="s">
        <v>98</v>
      </c>
      <c r="C37" s="33">
        <v>1</v>
      </c>
      <c r="D37" s="39">
        <v>1</v>
      </c>
      <c r="E37" s="40"/>
      <c r="F37" s="40"/>
      <c r="G37" s="41">
        <v>38207.85</v>
      </c>
      <c r="I37" s="31">
        <v>82.4</v>
      </c>
      <c r="J37" s="34">
        <v>1.1000000000000001</v>
      </c>
      <c r="K37" s="10">
        <v>91</v>
      </c>
      <c r="L37" s="11">
        <v>24880.107865321355</v>
      </c>
      <c r="M37" s="12">
        <v>0</v>
      </c>
      <c r="N37" s="13">
        <v>24880.107865321355</v>
      </c>
      <c r="O37" s="17"/>
      <c r="P37" s="44">
        <f t="shared" si="0"/>
        <v>63087.957865321354</v>
      </c>
      <c r="Q37" s="17"/>
      <c r="R37" s="49"/>
      <c r="S37" s="50"/>
      <c r="T37" s="14"/>
      <c r="U37" s="54" t="s">
        <v>15</v>
      </c>
      <c r="V37" s="55" t="s">
        <v>15</v>
      </c>
      <c r="W37" s="9"/>
      <c r="X37" s="59">
        <f t="shared" si="1"/>
        <v>63087.957865321354</v>
      </c>
      <c r="Y37" s="60">
        <v>62724</v>
      </c>
      <c r="Z37" s="2"/>
    </row>
    <row r="38" spans="1:26" ht="15.6" x14ac:dyDescent="0.3">
      <c r="A38" s="9"/>
      <c r="B38" s="9"/>
      <c r="C38" s="9"/>
      <c r="D38" s="69">
        <f>SUM(D4:D37)</f>
        <v>10.299999999999997</v>
      </c>
      <c r="E38" s="70"/>
      <c r="F38" s="70">
        <f>SUM(F4:F37)</f>
        <v>0</v>
      </c>
      <c r="G38" s="70">
        <f>SUM(G4:G37)</f>
        <v>460786.67100000003</v>
      </c>
      <c r="H38" s="19"/>
      <c r="I38" s="19">
        <f t="shared" ref="I38:N38" si="2">SUM(I4:I37)</f>
        <v>1132.7333333333338</v>
      </c>
      <c r="J38" s="19">
        <f t="shared" si="2"/>
        <v>37.40000000000002</v>
      </c>
      <c r="K38" s="19">
        <f t="shared" si="2"/>
        <v>1246</v>
      </c>
      <c r="L38" s="19">
        <f t="shared" si="2"/>
        <v>340666.09230978467</v>
      </c>
      <c r="M38" s="19">
        <f t="shared" si="2"/>
        <v>-15514.472006637236</v>
      </c>
      <c r="N38" s="19">
        <f t="shared" si="2"/>
        <v>325151.62030314747</v>
      </c>
      <c r="O38" s="19"/>
      <c r="P38" s="70">
        <f>SUM(P4:P37)</f>
        <v>785938.29130314756</v>
      </c>
      <c r="Q38" s="19"/>
      <c r="R38" s="70">
        <f>SUM(R4:R37)</f>
        <v>0</v>
      </c>
      <c r="S38" s="70">
        <f>SUM(S4:S37)</f>
        <v>-4.5474735088646412E-12</v>
      </c>
      <c r="T38" s="19"/>
      <c r="U38" s="70">
        <f>SUM(U4:U37)</f>
        <v>0</v>
      </c>
      <c r="V38" s="70">
        <f>SUM(V4:V37)</f>
        <v>4000</v>
      </c>
      <c r="W38" s="19"/>
      <c r="X38" s="70">
        <f>SUM(X4:X37)</f>
        <v>789938.29130314756</v>
      </c>
      <c r="Y38" s="79">
        <f>SUM(Y4:Y37)</f>
        <v>774541.94047827867</v>
      </c>
    </row>
    <row r="40" spans="1:26" x14ac:dyDescent="0.3">
      <c r="D40" s="7"/>
      <c r="G40" s="2"/>
      <c r="M40" s="2"/>
      <c r="X40" s="2"/>
    </row>
    <row r="41" spans="1:26" x14ac:dyDescent="0.3">
      <c r="M41" s="2"/>
      <c r="X41" s="2"/>
    </row>
    <row r="42" spans="1:26" x14ac:dyDescent="0.3">
      <c r="D42" s="2"/>
    </row>
    <row r="43" spans="1:26" x14ac:dyDescent="0.3">
      <c r="D43" s="2"/>
      <c r="M43" s="2"/>
    </row>
    <row r="44" spans="1:26" x14ac:dyDescent="0.3">
      <c r="M44" s="2"/>
    </row>
    <row r="45" spans="1:26" x14ac:dyDescent="0.3">
      <c r="D45" s="2"/>
      <c r="M45" s="2"/>
    </row>
  </sheetData>
  <autoFilter ref="A3:Z38" xr:uid="{00000000-0001-0000-0000-000000000000}"/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tabSelected="1" workbookViewId="0">
      <pane ySplit="3" topLeftCell="A23" activePane="bottomLeft" state="frozen"/>
      <selection activeCell="B2" sqref="B2"/>
      <selection pane="bottomLeft" activeCell="B2" sqref="B2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28">
        <v>66</v>
      </c>
      <c r="D7" s="28">
        <v>46</v>
      </c>
      <c r="E7" s="28">
        <v>48</v>
      </c>
      <c r="F7" s="28"/>
      <c r="G7" s="28">
        <v>73</v>
      </c>
      <c r="H7" s="28">
        <v>68</v>
      </c>
      <c r="I7" s="28">
        <v>70</v>
      </c>
      <c r="J7" s="28"/>
      <c r="K7" s="28">
        <v>32</v>
      </c>
      <c r="L7" s="28">
        <v>28.133333333333333</v>
      </c>
      <c r="M7" s="28">
        <v>60.133333333333333</v>
      </c>
    </row>
    <row r="8" spans="1:13" ht="19.2" x14ac:dyDescent="0.5">
      <c r="A8" s="2" t="s">
        <v>33</v>
      </c>
      <c r="B8" s="2" t="s">
        <v>34</v>
      </c>
      <c r="C8" s="28">
        <v>35</v>
      </c>
      <c r="D8" s="28">
        <v>31</v>
      </c>
      <c r="E8" s="28">
        <v>36</v>
      </c>
      <c r="F8" s="28"/>
      <c r="G8" s="28">
        <v>47</v>
      </c>
      <c r="H8" s="28">
        <v>42</v>
      </c>
      <c r="I8" s="28">
        <v>70</v>
      </c>
      <c r="J8" s="28"/>
      <c r="K8" s="28">
        <v>20.399999999999999</v>
      </c>
      <c r="L8" s="28">
        <v>21.200000000000003</v>
      </c>
      <c r="M8" s="28">
        <v>41.6</v>
      </c>
    </row>
    <row r="9" spans="1:13" ht="19.2" x14ac:dyDescent="0.5">
      <c r="A9" s="2" t="s">
        <v>35</v>
      </c>
      <c r="B9" s="2" t="s">
        <v>36</v>
      </c>
      <c r="C9" s="28">
        <v>30</v>
      </c>
      <c r="D9" s="28">
        <v>22</v>
      </c>
      <c r="E9" s="28">
        <v>25</v>
      </c>
      <c r="F9" s="28"/>
      <c r="G9" s="28">
        <v>39</v>
      </c>
      <c r="H9" s="28">
        <v>42</v>
      </c>
      <c r="I9" s="28">
        <v>42</v>
      </c>
      <c r="J9" s="28"/>
      <c r="K9" s="28">
        <v>15.4</v>
      </c>
      <c r="L9" s="28">
        <v>16.400000000000002</v>
      </c>
      <c r="M9" s="28">
        <v>31.800000000000004</v>
      </c>
    </row>
    <row r="10" spans="1:13" ht="19.2" x14ac:dyDescent="0.5">
      <c r="A10" s="2" t="s">
        <v>37</v>
      </c>
      <c r="B10" s="2" t="s">
        <v>38</v>
      </c>
      <c r="C10" s="28">
        <v>47</v>
      </c>
      <c r="D10" s="28">
        <v>33</v>
      </c>
      <c r="E10" s="28">
        <v>37</v>
      </c>
      <c r="F10" s="28"/>
      <c r="G10" s="28">
        <v>62</v>
      </c>
      <c r="H10" s="28">
        <v>60</v>
      </c>
      <c r="I10" s="28">
        <v>58</v>
      </c>
      <c r="J10" s="28"/>
      <c r="K10" s="28">
        <v>23.4</v>
      </c>
      <c r="L10" s="28">
        <v>24</v>
      </c>
      <c r="M10" s="28">
        <v>47.4</v>
      </c>
    </row>
    <row r="11" spans="1:13" ht="19.2" x14ac:dyDescent="0.5">
      <c r="A11" s="2" t="s">
        <v>39</v>
      </c>
      <c r="B11" s="2" t="s">
        <v>40</v>
      </c>
      <c r="C11" s="28">
        <v>10</v>
      </c>
      <c r="D11" s="28">
        <v>17</v>
      </c>
      <c r="E11" s="28">
        <v>16</v>
      </c>
      <c r="F11" s="28"/>
      <c r="G11" s="28">
        <v>14</v>
      </c>
      <c r="H11" s="28">
        <v>18</v>
      </c>
      <c r="I11" s="28">
        <v>18</v>
      </c>
      <c r="J11" s="28"/>
      <c r="K11" s="28">
        <v>8.6</v>
      </c>
      <c r="L11" s="28">
        <v>6.6666666666666679</v>
      </c>
      <c r="M11" s="28">
        <v>15.266666666666667</v>
      </c>
    </row>
    <row r="12" spans="1:13" ht="19.2" x14ac:dyDescent="0.5">
      <c r="A12" s="2" t="s">
        <v>41</v>
      </c>
      <c r="B12" s="2" t="s">
        <v>42</v>
      </c>
      <c r="C12" s="28">
        <v>24</v>
      </c>
      <c r="D12" s="28">
        <v>21</v>
      </c>
      <c r="E12" s="28">
        <v>18</v>
      </c>
      <c r="F12" s="28"/>
      <c r="G12" s="28">
        <v>37</v>
      </c>
      <c r="H12" s="28">
        <v>34</v>
      </c>
      <c r="I12" s="28">
        <v>36</v>
      </c>
      <c r="J12" s="28"/>
      <c r="K12" s="28">
        <v>12.6</v>
      </c>
      <c r="L12" s="28">
        <v>14.266666666666666</v>
      </c>
      <c r="M12" s="28">
        <v>26.866666666666667</v>
      </c>
    </row>
    <row r="13" spans="1:13" ht="19.2" x14ac:dyDescent="0.5">
      <c r="A13" s="2" t="s">
        <v>43</v>
      </c>
      <c r="B13" s="2" t="s">
        <v>44</v>
      </c>
      <c r="C13" s="28">
        <v>59</v>
      </c>
      <c r="D13" s="28">
        <v>41</v>
      </c>
      <c r="E13" s="28">
        <v>35</v>
      </c>
      <c r="F13" s="28"/>
      <c r="G13" s="28">
        <v>79</v>
      </c>
      <c r="H13" s="28">
        <v>70</v>
      </c>
      <c r="I13" s="28">
        <v>66</v>
      </c>
      <c r="J13" s="28"/>
      <c r="K13" s="28">
        <v>27</v>
      </c>
      <c r="L13" s="28">
        <v>28.666666666666671</v>
      </c>
      <c r="M13" s="28">
        <v>55.666666666666671</v>
      </c>
    </row>
    <row r="14" spans="1:13" ht="19.2" x14ac:dyDescent="0.5">
      <c r="A14" s="2" t="s">
        <v>45</v>
      </c>
      <c r="B14" s="2" t="s">
        <v>46</v>
      </c>
      <c r="C14" s="28">
        <v>19</v>
      </c>
      <c r="D14" s="28">
        <v>22</v>
      </c>
      <c r="E14" s="28">
        <v>21</v>
      </c>
      <c r="F14" s="28"/>
      <c r="G14" s="28">
        <v>34</v>
      </c>
      <c r="H14" s="28">
        <v>43</v>
      </c>
      <c r="I14" s="28">
        <v>44</v>
      </c>
      <c r="J14" s="28"/>
      <c r="K14" s="28">
        <v>12.4</v>
      </c>
      <c r="L14" s="28">
        <v>16.133333333333336</v>
      </c>
      <c r="M14" s="28">
        <v>28.533333333333339</v>
      </c>
    </row>
    <row r="15" spans="1:13" ht="19.2" x14ac:dyDescent="0.5">
      <c r="A15" s="2" t="s">
        <v>47</v>
      </c>
      <c r="B15" s="2" t="s">
        <v>48</v>
      </c>
      <c r="C15" s="28">
        <v>18</v>
      </c>
      <c r="D15" s="28">
        <v>19</v>
      </c>
      <c r="E15" s="28">
        <v>18</v>
      </c>
      <c r="F15" s="28"/>
      <c r="G15" s="28">
        <v>18</v>
      </c>
      <c r="H15" s="28">
        <v>18</v>
      </c>
      <c r="I15" s="32">
        <v>18</v>
      </c>
      <c r="J15" s="28"/>
      <c r="K15" s="28">
        <v>10.999999999999998</v>
      </c>
      <c r="L15" s="28">
        <v>7.2</v>
      </c>
      <c r="M15" s="28">
        <v>18.2</v>
      </c>
    </row>
    <row r="16" spans="1:13" ht="19.2" x14ac:dyDescent="0.5">
      <c r="A16" s="2" t="s">
        <v>49</v>
      </c>
      <c r="B16" s="2" t="s">
        <v>50</v>
      </c>
      <c r="C16" s="28">
        <v>24</v>
      </c>
      <c r="D16" s="28">
        <v>20</v>
      </c>
      <c r="E16" s="28">
        <v>20</v>
      </c>
      <c r="F16" s="28"/>
      <c r="G16" s="28">
        <v>21</v>
      </c>
      <c r="H16" s="28">
        <v>20</v>
      </c>
      <c r="I16" s="28">
        <v>21</v>
      </c>
      <c r="J16" s="28"/>
      <c r="K16" s="28">
        <v>12.799999999999999</v>
      </c>
      <c r="L16" s="28">
        <v>8.2666666666666675</v>
      </c>
      <c r="M16" s="28">
        <v>21.066666666666666</v>
      </c>
    </row>
    <row r="17" spans="1:13" ht="19.2" x14ac:dyDescent="0.5">
      <c r="A17" s="2" t="s">
        <v>51</v>
      </c>
      <c r="B17" s="2" t="s">
        <v>52</v>
      </c>
      <c r="C17" s="28">
        <v>115</v>
      </c>
      <c r="D17" s="28">
        <v>53</v>
      </c>
      <c r="E17" s="28">
        <v>76</v>
      </c>
      <c r="F17" s="28"/>
      <c r="G17" s="28">
        <v>165</v>
      </c>
      <c r="H17" s="28">
        <v>165</v>
      </c>
      <c r="I17" s="28">
        <v>145</v>
      </c>
      <c r="J17" s="28"/>
      <c r="K17" s="28">
        <v>48.8</v>
      </c>
      <c r="L17" s="28">
        <v>63.333333333333343</v>
      </c>
      <c r="M17" s="28">
        <v>112.13333333333334</v>
      </c>
    </row>
    <row r="18" spans="1:13" ht="19.2" x14ac:dyDescent="0.5">
      <c r="A18" s="2" t="s">
        <v>53</v>
      </c>
      <c r="B18" s="2" t="s">
        <v>54</v>
      </c>
      <c r="C18" s="28">
        <v>29</v>
      </c>
      <c r="D18" s="28">
        <v>30</v>
      </c>
      <c r="E18" s="28">
        <v>25</v>
      </c>
      <c r="F18" s="28"/>
      <c r="G18" s="28">
        <v>47</v>
      </c>
      <c r="H18" s="28">
        <v>42</v>
      </c>
      <c r="I18" s="28">
        <v>39</v>
      </c>
      <c r="J18" s="28"/>
      <c r="K18" s="28">
        <v>16.8</v>
      </c>
      <c r="L18" s="28">
        <v>17.066666666666666</v>
      </c>
      <c r="M18" s="28">
        <v>33.866666666666667</v>
      </c>
    </row>
    <row r="19" spans="1:13" ht="19.2" x14ac:dyDescent="0.5">
      <c r="A19" s="2" t="s">
        <v>55</v>
      </c>
      <c r="B19" s="2" t="s">
        <v>56</v>
      </c>
      <c r="C19" s="28">
        <v>27</v>
      </c>
      <c r="D19" s="28">
        <v>25</v>
      </c>
      <c r="E19" s="28">
        <v>45</v>
      </c>
      <c r="F19" s="28"/>
      <c r="G19" s="28">
        <v>49</v>
      </c>
      <c r="H19" s="28">
        <v>49</v>
      </c>
      <c r="I19" s="28">
        <v>48</v>
      </c>
      <c r="J19" s="28"/>
      <c r="K19" s="28">
        <v>19.400000000000002</v>
      </c>
      <c r="L19" s="28">
        <v>19.466666666666669</v>
      </c>
      <c r="M19" s="28">
        <v>38.866666666666674</v>
      </c>
    </row>
    <row r="20" spans="1:13" ht="19.2" x14ac:dyDescent="0.5">
      <c r="A20" s="2" t="s">
        <v>57</v>
      </c>
      <c r="B20" s="2" t="s">
        <v>58</v>
      </c>
      <c r="C20" s="28">
        <v>30</v>
      </c>
      <c r="D20" s="28">
        <v>30</v>
      </c>
      <c r="E20" s="28">
        <v>24</v>
      </c>
      <c r="F20" s="28"/>
      <c r="G20" s="28">
        <v>51</v>
      </c>
      <c r="H20" s="28">
        <v>53</v>
      </c>
      <c r="I20" s="28">
        <v>52</v>
      </c>
      <c r="J20" s="28"/>
      <c r="K20" s="28">
        <v>16.8</v>
      </c>
      <c r="L20" s="28">
        <v>20.8</v>
      </c>
      <c r="M20" s="28">
        <v>37.6</v>
      </c>
    </row>
    <row r="21" spans="1:13" ht="19.2" x14ac:dyDescent="0.5">
      <c r="A21" s="2" t="s">
        <v>59</v>
      </c>
      <c r="B21" s="2" t="s">
        <v>60</v>
      </c>
      <c r="C21" s="28">
        <v>4</v>
      </c>
      <c r="D21" s="28">
        <v>4</v>
      </c>
      <c r="E21" s="28">
        <v>3</v>
      </c>
      <c r="F21" s="28"/>
      <c r="G21" s="28">
        <v>13</v>
      </c>
      <c r="H21" s="28">
        <v>12</v>
      </c>
      <c r="I21" s="28">
        <v>12</v>
      </c>
      <c r="J21" s="28"/>
      <c r="K21" s="28">
        <v>2.1999999999999997</v>
      </c>
      <c r="L21" s="28">
        <v>4.9333333333333336</v>
      </c>
      <c r="M21" s="28">
        <v>7.1333333333333329</v>
      </c>
    </row>
    <row r="22" spans="1:13" ht="19.2" x14ac:dyDescent="0.5">
      <c r="A22" s="2" t="s">
        <v>61</v>
      </c>
      <c r="B22" s="2" t="s">
        <v>62</v>
      </c>
      <c r="C22" s="28">
        <v>6</v>
      </c>
      <c r="D22" s="28">
        <v>4</v>
      </c>
      <c r="E22" s="28">
        <v>4</v>
      </c>
      <c r="F22" s="28"/>
      <c r="G22" s="28">
        <v>9</v>
      </c>
      <c r="H22" s="28">
        <v>9</v>
      </c>
      <c r="I22" s="28">
        <v>9</v>
      </c>
      <c r="J22" s="28"/>
      <c r="K22" s="28">
        <v>2.8000000000000003</v>
      </c>
      <c r="L22" s="28">
        <v>3.6</v>
      </c>
      <c r="M22" s="28">
        <v>6.4</v>
      </c>
    </row>
    <row r="23" spans="1:13" ht="19.2" x14ac:dyDescent="0.5">
      <c r="A23" s="2" t="s">
        <v>63</v>
      </c>
      <c r="B23" s="2" t="s">
        <v>64</v>
      </c>
      <c r="C23" s="28">
        <v>0</v>
      </c>
      <c r="D23" s="28">
        <v>0</v>
      </c>
      <c r="E23" s="28">
        <v>0</v>
      </c>
      <c r="F23" s="28"/>
      <c r="G23" s="28">
        <v>0</v>
      </c>
      <c r="H23" s="28">
        <v>13</v>
      </c>
      <c r="I23" s="28">
        <v>17</v>
      </c>
      <c r="J23" s="28"/>
      <c r="K23" s="28">
        <v>0</v>
      </c>
      <c r="L23" s="28">
        <v>4</v>
      </c>
      <c r="M23" s="28">
        <v>4</v>
      </c>
    </row>
    <row r="24" spans="1:13" ht="19.2" x14ac:dyDescent="0.5">
      <c r="A24" s="2" t="s">
        <v>65</v>
      </c>
      <c r="B24" s="2" t="s">
        <v>66</v>
      </c>
      <c r="C24" s="28">
        <v>30</v>
      </c>
      <c r="D24" s="28">
        <v>23</v>
      </c>
      <c r="E24" s="28">
        <v>20</v>
      </c>
      <c r="F24" s="28"/>
      <c r="G24" s="28">
        <v>33</v>
      </c>
      <c r="H24" s="28">
        <v>33</v>
      </c>
      <c r="I24" s="28">
        <v>22</v>
      </c>
      <c r="J24" s="28"/>
      <c r="K24" s="28">
        <v>14.599999999999998</v>
      </c>
      <c r="L24" s="28">
        <v>11.733333333333334</v>
      </c>
      <c r="M24" s="28">
        <v>26.333333333333332</v>
      </c>
    </row>
    <row r="25" spans="1:13" ht="19.2" x14ac:dyDescent="0.5">
      <c r="A25" s="2" t="s">
        <v>67</v>
      </c>
      <c r="B25" s="2" t="s">
        <v>68</v>
      </c>
      <c r="C25" s="28">
        <v>43</v>
      </c>
      <c r="D25" s="28">
        <v>30</v>
      </c>
      <c r="E25" s="28">
        <v>29</v>
      </c>
      <c r="F25" s="28"/>
      <c r="G25" s="28">
        <v>88</v>
      </c>
      <c r="H25" s="28">
        <v>79</v>
      </c>
      <c r="I25" s="28">
        <v>80</v>
      </c>
      <c r="J25" s="28"/>
      <c r="K25" s="28">
        <v>20.399999999999999</v>
      </c>
      <c r="L25" s="28">
        <v>32.93333333333333</v>
      </c>
      <c r="M25" s="28">
        <v>53.333333333333329</v>
      </c>
    </row>
    <row r="26" spans="1:13" ht="19.2" x14ac:dyDescent="0.5">
      <c r="A26" s="2" t="s">
        <v>69</v>
      </c>
      <c r="B26" s="2" t="s">
        <v>70</v>
      </c>
      <c r="C26" s="28">
        <v>27</v>
      </c>
      <c r="D26" s="28">
        <v>24</v>
      </c>
      <c r="E26" s="28">
        <v>22</v>
      </c>
      <c r="F26" s="28"/>
      <c r="G26" s="28">
        <v>54</v>
      </c>
      <c r="H26" s="28">
        <v>54</v>
      </c>
      <c r="I26" s="28">
        <v>62</v>
      </c>
      <c r="J26" s="28"/>
      <c r="K26" s="28">
        <v>14.599999999999998</v>
      </c>
      <c r="L26" s="28">
        <v>22.666666666666668</v>
      </c>
      <c r="M26" s="28">
        <v>37.266666666666666</v>
      </c>
    </row>
    <row r="27" spans="1:13" ht="19.2" x14ac:dyDescent="0.5">
      <c r="A27" s="2" t="s">
        <v>71</v>
      </c>
      <c r="B27" s="2" t="s">
        <v>72</v>
      </c>
      <c r="C27" s="28">
        <v>9</v>
      </c>
      <c r="D27" s="28">
        <v>10</v>
      </c>
      <c r="E27" s="28">
        <v>11</v>
      </c>
      <c r="F27" s="28"/>
      <c r="G27" s="28">
        <v>15</v>
      </c>
      <c r="H27" s="28">
        <v>13</v>
      </c>
      <c r="I27" s="28">
        <v>11</v>
      </c>
      <c r="J27" s="28"/>
      <c r="K27" s="28">
        <v>6</v>
      </c>
      <c r="L27" s="28">
        <v>5.2</v>
      </c>
      <c r="M27" s="28">
        <v>11.2</v>
      </c>
    </row>
    <row r="28" spans="1:13" ht="19.2" x14ac:dyDescent="0.5">
      <c r="A28" s="2" t="s">
        <v>73</v>
      </c>
      <c r="B28" s="2" t="s">
        <v>74</v>
      </c>
      <c r="C28" s="28">
        <v>15</v>
      </c>
      <c r="D28" s="28">
        <v>8</v>
      </c>
      <c r="E28" s="28">
        <v>9</v>
      </c>
      <c r="F28" s="28"/>
      <c r="G28" s="28">
        <v>14</v>
      </c>
      <c r="H28" s="28">
        <v>12</v>
      </c>
      <c r="I28" s="28">
        <v>12</v>
      </c>
      <c r="J28" s="28"/>
      <c r="K28" s="28">
        <v>6.3999999999999995</v>
      </c>
      <c r="L28" s="28">
        <v>5.0666666666666664</v>
      </c>
      <c r="M28" s="28">
        <v>11.466666666666665</v>
      </c>
    </row>
    <row r="29" spans="1:13" ht="19.2" x14ac:dyDescent="0.5">
      <c r="A29" s="2" t="s">
        <v>75</v>
      </c>
      <c r="B29" s="2" t="s">
        <v>76</v>
      </c>
      <c r="C29" s="28">
        <v>22</v>
      </c>
      <c r="D29" s="28">
        <v>18</v>
      </c>
      <c r="E29" s="28">
        <v>23</v>
      </c>
      <c r="F29" s="28"/>
      <c r="G29" s="28">
        <v>24</v>
      </c>
      <c r="H29" s="28">
        <v>24</v>
      </c>
      <c r="I29" s="28">
        <v>24</v>
      </c>
      <c r="J29" s="28"/>
      <c r="K29" s="28">
        <v>12.6</v>
      </c>
      <c r="L29" s="28">
        <v>9.6000000000000014</v>
      </c>
      <c r="M29" s="28">
        <v>22.200000000000003</v>
      </c>
    </row>
    <row r="30" spans="1:13" ht="19.2" x14ac:dyDescent="0.5">
      <c r="A30" s="2" t="s">
        <v>77</v>
      </c>
      <c r="B30" s="2" t="s">
        <v>78</v>
      </c>
      <c r="C30" s="28">
        <v>10</v>
      </c>
      <c r="D30" s="28">
        <v>18</v>
      </c>
      <c r="E30" s="32">
        <v>20</v>
      </c>
      <c r="F30" s="28"/>
      <c r="G30" s="28">
        <v>7</v>
      </c>
      <c r="H30" s="28">
        <v>16</v>
      </c>
      <c r="I30" s="28">
        <v>16</v>
      </c>
      <c r="J30" s="28"/>
      <c r="K30" s="28">
        <v>9.6</v>
      </c>
      <c r="L30" s="28">
        <v>5.2</v>
      </c>
      <c r="M30" s="28">
        <v>14.8</v>
      </c>
    </row>
    <row r="31" spans="1:13" ht="19.2" x14ac:dyDescent="0.5">
      <c r="A31" s="2" t="s">
        <v>79</v>
      </c>
      <c r="B31" s="2" t="s">
        <v>80</v>
      </c>
      <c r="C31" s="28">
        <v>30</v>
      </c>
      <c r="D31" s="28">
        <v>14</v>
      </c>
      <c r="E31" s="28">
        <v>16</v>
      </c>
      <c r="F31" s="28"/>
      <c r="G31" s="28">
        <v>45</v>
      </c>
      <c r="H31" s="28">
        <v>46</v>
      </c>
      <c r="I31" s="28">
        <v>49</v>
      </c>
      <c r="J31" s="28"/>
      <c r="K31" s="28">
        <v>12</v>
      </c>
      <c r="L31" s="28">
        <v>18.666666666666668</v>
      </c>
      <c r="M31" s="28">
        <v>30.666666666666668</v>
      </c>
    </row>
    <row r="32" spans="1:13" ht="19.2" x14ac:dyDescent="0.5">
      <c r="A32" s="2" t="s">
        <v>81</v>
      </c>
      <c r="B32" s="2" t="s">
        <v>82</v>
      </c>
      <c r="C32" s="28">
        <v>32</v>
      </c>
      <c r="D32" s="28">
        <v>34</v>
      </c>
      <c r="E32" s="28">
        <v>31</v>
      </c>
      <c r="F32" s="28"/>
      <c r="G32" s="28">
        <v>46</v>
      </c>
      <c r="H32" s="28">
        <v>45</v>
      </c>
      <c r="I32" s="28">
        <v>48</v>
      </c>
      <c r="J32" s="28"/>
      <c r="K32" s="28">
        <v>19.400000000000002</v>
      </c>
      <c r="L32" s="28">
        <v>18.533333333333335</v>
      </c>
      <c r="M32" s="28">
        <v>37.933333333333337</v>
      </c>
    </row>
    <row r="33" spans="1:13" ht="19.2" x14ac:dyDescent="0.5">
      <c r="A33" s="2" t="s">
        <v>83</v>
      </c>
      <c r="B33" s="2" t="s">
        <v>84</v>
      </c>
      <c r="C33" s="28">
        <v>41</v>
      </c>
      <c r="D33" s="28">
        <v>28</v>
      </c>
      <c r="E33" s="28">
        <v>31</v>
      </c>
      <c r="F33" s="28"/>
      <c r="G33" s="28">
        <v>56</v>
      </c>
      <c r="H33" s="28">
        <v>54</v>
      </c>
      <c r="I33" s="28">
        <v>53</v>
      </c>
      <c r="J33" s="28"/>
      <c r="K33" s="28">
        <v>20</v>
      </c>
      <c r="L33" s="28">
        <v>21.733333333333334</v>
      </c>
      <c r="M33" s="28">
        <v>41.733333333333334</v>
      </c>
    </row>
    <row r="34" spans="1:13" ht="19.2" x14ac:dyDescent="0.5">
      <c r="A34" s="2" t="s">
        <v>85</v>
      </c>
      <c r="B34" s="2" t="s">
        <v>86</v>
      </c>
      <c r="C34" s="28">
        <v>21</v>
      </c>
      <c r="D34" s="28">
        <v>0</v>
      </c>
      <c r="E34" s="28">
        <v>20</v>
      </c>
      <c r="F34" s="28"/>
      <c r="G34" s="28">
        <v>33</v>
      </c>
      <c r="H34" s="28">
        <v>27</v>
      </c>
      <c r="I34" s="28">
        <v>45</v>
      </c>
      <c r="J34" s="28"/>
      <c r="K34" s="28">
        <v>8.1999999999999993</v>
      </c>
      <c r="L34" s="28">
        <v>14</v>
      </c>
      <c r="M34" s="28">
        <v>22.2</v>
      </c>
    </row>
    <row r="35" spans="1:13" ht="19.2" x14ac:dyDescent="0.5">
      <c r="A35" s="2" t="s">
        <v>87</v>
      </c>
      <c r="B35" s="2" t="s">
        <v>88</v>
      </c>
      <c r="C35" s="28">
        <v>11</v>
      </c>
      <c r="D35" s="28">
        <v>20</v>
      </c>
      <c r="E35" s="28">
        <v>20</v>
      </c>
      <c r="F35" s="28"/>
      <c r="G35" s="28">
        <v>15</v>
      </c>
      <c r="H35" s="28">
        <v>18</v>
      </c>
      <c r="I35" s="28">
        <v>19</v>
      </c>
      <c r="J35" s="28"/>
      <c r="K35" s="28">
        <v>10.199999999999999</v>
      </c>
      <c r="L35" s="28">
        <v>6.9333333333333336</v>
      </c>
      <c r="M35" s="28">
        <v>17.133333333333333</v>
      </c>
    </row>
    <row r="36" spans="1:13" ht="19.2" x14ac:dyDescent="0.5">
      <c r="A36" s="2" t="s">
        <v>91</v>
      </c>
      <c r="B36" s="2" t="s">
        <v>92</v>
      </c>
      <c r="C36" s="28">
        <v>13</v>
      </c>
      <c r="D36" s="28">
        <v>8</v>
      </c>
      <c r="E36" s="28">
        <v>10</v>
      </c>
      <c r="F36" s="28"/>
      <c r="G36" s="28">
        <v>26</v>
      </c>
      <c r="H36" s="28">
        <v>15</v>
      </c>
      <c r="I36" s="28">
        <v>24</v>
      </c>
      <c r="J36" s="28"/>
      <c r="K36" s="28">
        <v>6.2</v>
      </c>
      <c r="L36" s="28">
        <v>8.6666666666666679</v>
      </c>
      <c r="M36" s="28">
        <v>14.866666666666667</v>
      </c>
    </row>
    <row r="37" spans="1:13" ht="19.2" x14ac:dyDescent="0.5">
      <c r="A37" s="2" t="s">
        <v>89</v>
      </c>
      <c r="B37" s="2" t="s">
        <v>90</v>
      </c>
      <c r="C37" s="28">
        <v>9</v>
      </c>
      <c r="D37" s="28">
        <v>10</v>
      </c>
      <c r="E37" s="28">
        <v>9</v>
      </c>
      <c r="F37" s="28"/>
      <c r="G37" s="28">
        <v>11</v>
      </c>
      <c r="H37" s="28">
        <v>10</v>
      </c>
      <c r="I37" s="28">
        <v>10</v>
      </c>
      <c r="J37" s="28"/>
      <c r="K37" s="28">
        <v>5.6000000000000005</v>
      </c>
      <c r="L37" s="28">
        <v>4.1333333333333337</v>
      </c>
      <c r="M37" s="28">
        <v>9.7333333333333343</v>
      </c>
    </row>
    <row r="38" spans="1:13" ht="19.2" x14ac:dyDescent="0.5">
      <c r="A38" s="2" t="s">
        <v>93</v>
      </c>
      <c r="B38" s="2" t="s">
        <v>94</v>
      </c>
      <c r="C38" s="28">
        <v>53</v>
      </c>
      <c r="D38" s="28">
        <v>41</v>
      </c>
      <c r="E38" s="28">
        <v>33</v>
      </c>
      <c r="F38" s="28"/>
      <c r="G38" s="28">
        <v>78</v>
      </c>
      <c r="H38" s="28">
        <v>63</v>
      </c>
      <c r="I38" s="28">
        <v>62</v>
      </c>
      <c r="J38" s="28"/>
      <c r="K38" s="28">
        <v>25.400000000000002</v>
      </c>
      <c r="L38" s="28">
        <v>27.06666666666667</v>
      </c>
      <c r="M38" s="28">
        <v>52.466666666666669</v>
      </c>
    </row>
    <row r="39" spans="1:13" ht="19.2" x14ac:dyDescent="0.5">
      <c r="A39" s="2" t="s">
        <v>95</v>
      </c>
      <c r="B39" s="2" t="s">
        <v>96</v>
      </c>
      <c r="C39" s="28">
        <v>58</v>
      </c>
      <c r="D39" s="28">
        <v>45</v>
      </c>
      <c r="E39" s="28">
        <v>48</v>
      </c>
      <c r="F39" s="28"/>
      <c r="G39" s="28">
        <v>86</v>
      </c>
      <c r="H39" s="28">
        <v>68</v>
      </c>
      <c r="I39" s="28">
        <v>73</v>
      </c>
      <c r="J39" s="28"/>
      <c r="K39" s="28">
        <v>30.2</v>
      </c>
      <c r="L39" s="28">
        <v>30.266666666666669</v>
      </c>
      <c r="M39" s="28">
        <v>60.466666666666669</v>
      </c>
    </row>
    <row r="40" spans="1:13" ht="19.2" x14ac:dyDescent="0.5">
      <c r="A40" s="2" t="s">
        <v>97</v>
      </c>
      <c r="B40" s="2" t="s">
        <v>98</v>
      </c>
      <c r="C40" s="28">
        <v>72</v>
      </c>
      <c r="D40" s="28">
        <v>50</v>
      </c>
      <c r="E40" s="28">
        <v>52</v>
      </c>
      <c r="F40" s="28"/>
      <c r="G40" s="28">
        <v>123</v>
      </c>
      <c r="H40" s="28">
        <v>120</v>
      </c>
      <c r="I40" s="28">
        <v>114</v>
      </c>
      <c r="J40" s="28"/>
      <c r="K40" s="28">
        <v>34.799999999999997</v>
      </c>
      <c r="L40" s="28">
        <v>47.6</v>
      </c>
      <c r="M40" s="28">
        <v>82.4</v>
      </c>
    </row>
    <row r="41" spans="1:13" ht="19.2" x14ac:dyDescent="0.5">
      <c r="C41" s="4"/>
      <c r="D41" s="4"/>
      <c r="G41" s="4"/>
      <c r="H41" s="4"/>
      <c r="I41" s="8"/>
      <c r="K41" s="6"/>
      <c r="L41" s="6"/>
    </row>
    <row r="42" spans="1:13" ht="19.2" x14ac:dyDescent="0.5">
      <c r="C42" s="4"/>
      <c r="D42" s="4"/>
      <c r="G42" s="4"/>
      <c r="H42" s="4"/>
      <c r="I42" s="8"/>
      <c r="K42" s="6"/>
      <c r="L42" s="6"/>
    </row>
    <row r="43" spans="1:13" ht="19.2" x14ac:dyDescent="0.5">
      <c r="C43" s="4"/>
      <c r="D43" s="4"/>
      <c r="G43" s="4"/>
      <c r="H43" s="4"/>
      <c r="I43" s="8"/>
      <c r="K43" s="6"/>
      <c r="L43" s="6"/>
    </row>
    <row r="44" spans="1:13" ht="19.2" x14ac:dyDescent="0.5">
      <c r="C44" s="4"/>
      <c r="D44" s="4"/>
      <c r="G44" s="4"/>
      <c r="H44" s="4"/>
      <c r="I44" s="8"/>
      <c r="K44" s="6"/>
      <c r="L44" s="6"/>
    </row>
    <row r="45" spans="1:13" ht="19.2" x14ac:dyDescent="0.5">
      <c r="C45" s="4"/>
      <c r="D45" s="4"/>
      <c r="G45" s="4"/>
      <c r="H45" s="4"/>
      <c r="I45" s="8"/>
      <c r="K45" s="6"/>
      <c r="L45" s="6"/>
    </row>
    <row r="46" spans="1:13" ht="19.2" x14ac:dyDescent="0.5">
      <c r="C46" s="4"/>
      <c r="D46" s="4"/>
      <c r="G46" s="4"/>
      <c r="H46" s="4"/>
      <c r="I46" s="8"/>
      <c r="K46" s="6"/>
      <c r="L46" s="6"/>
    </row>
    <row r="47" spans="1:13" ht="19.2" x14ac:dyDescent="0.5">
      <c r="C47" s="4"/>
      <c r="D47" s="4"/>
      <c r="G47" s="4"/>
      <c r="H47" s="4"/>
      <c r="I47" s="8"/>
      <c r="K47" s="6"/>
      <c r="L47" s="6"/>
    </row>
    <row r="48" spans="1:13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purl.org/dc/terms/"/>
    <ds:schemaRef ds:uri="http://purl.org/dc/dcmitype/"/>
    <ds:schemaRef ds:uri="f3a3f4af-9df9-4e1d-8c69-a33c6e733a58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6c8b9c6-be5c-47cb-9f06-60e2bd81f763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94F38-3224-479C-B05B-1174603BF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2024-12-07T12:57:42Z</cp:lastPrinted>
  <dcterms:created xsi:type="dcterms:W3CDTF">2020-05-22T08:08:16Z</dcterms:created>
  <dcterms:modified xsi:type="dcterms:W3CDTF">2024-12-07T12:57:55Z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