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53" documentId="8_{9BF23CD5-AA5B-42D8-9B7B-2E4F67E41BD7}" xr6:coauthVersionLast="47" xr6:coauthVersionMax="47" xr10:uidLastSave="{53F7C955-E1DA-4571-BF6C-625AAF6EE850}"/>
  <bookViews>
    <workbookView xWindow="-28920" yWindow="-975" windowWidth="29040" windowHeight="1572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" i="1" l="1"/>
  <c r="X8" i="1"/>
  <c r="X7" i="1"/>
  <c r="X6" i="1"/>
  <c r="X5" i="1"/>
  <c r="X4" i="1"/>
  <c r="P13" i="1"/>
  <c r="X13" i="1" s="1"/>
  <c r="P12" i="1"/>
  <c r="X12" i="1" s="1"/>
  <c r="P11" i="1"/>
  <c r="X11" i="1" s="1"/>
  <c r="P10" i="1"/>
  <c r="X10" i="1" s="1"/>
  <c r="P9" i="1"/>
  <c r="P8" i="1"/>
  <c r="P7" i="1"/>
  <c r="P6" i="1"/>
  <c r="P5" i="1"/>
  <c r="P4" i="1"/>
  <c r="F14" i="1"/>
  <c r="S14" i="1"/>
  <c r="G14" i="1"/>
  <c r="D14" i="1"/>
  <c r="E14" i="1"/>
  <c r="I14" i="1"/>
  <c r="J14" i="1"/>
  <c r="K14" i="1"/>
  <c r="L14" i="1"/>
  <c r="M14" i="1"/>
  <c r="N14" i="1"/>
  <c r="U14" i="1"/>
  <c r="V14" i="1"/>
  <c r="R14" i="1"/>
  <c r="Y14" i="1"/>
  <c r="X14" i="1" l="1"/>
  <c r="P14" i="1"/>
</calcChain>
</file>

<file path=xl/sharedStrings.xml><?xml version="1.0" encoding="utf-8"?>
<sst xmlns="http://schemas.openxmlformats.org/spreadsheetml/2006/main" count="75" uniqueCount="54">
  <si>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</si>
  <si>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</si>
  <si>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</si>
  <si>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</si>
  <si>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</si>
  <si>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</si>
  <si>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</si>
  <si>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</si>
  <si>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</si>
  <si>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</si>
  <si>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</si>
  <si>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</si>
  <si>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</si>
  <si>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</si>
  <si>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</si>
  <si>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</si>
  <si>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</si>
  <si>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</si>
  <si>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</si>
  <si>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</si>
  <si>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</si>
  <si>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</si>
  <si>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</si>
  <si>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</si>
  <si>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</si>
  <si>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</si>
  <si>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</si>
  <si>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</si>
  <si>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</si>
  <si>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</si>
  <si>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030480</t>
  </si>
  <si>
    <t>Bourne End</t>
  </si>
  <si>
    <t>031050</t>
  </si>
  <si>
    <t>Great Berkhamsted</t>
  </si>
  <si>
    <t>031060</t>
  </si>
  <si>
    <t>Great Gaddesden</t>
  </si>
  <si>
    <t>031620</t>
  </si>
  <si>
    <t>Little Gaddesden</t>
  </si>
  <si>
    <t>031851</t>
  </si>
  <si>
    <t>Nettleden</t>
  </si>
  <si>
    <t>031901</t>
  </si>
  <si>
    <t>Northchurch</t>
  </si>
  <si>
    <t>032020</t>
  </si>
  <si>
    <t>Potten End</t>
  </si>
  <si>
    <t>032500</t>
  </si>
  <si>
    <t>Sunnyside</t>
  </si>
  <si>
    <t>032621</t>
  </si>
  <si>
    <t>Tring Team Parish</t>
  </si>
  <si>
    <t>032880</t>
  </si>
  <si>
    <t>Wigginton</t>
  </si>
  <si>
    <t>2025 Parish Share - Berkhamstead Deanery</t>
  </si>
  <si>
    <t>Parish Share 2025 £</t>
  </si>
  <si>
    <t>Parish Share 2024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</si>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</sst>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4" fontId="0" fillId="0" borderId="0" xfId="0" applyNumberFormat="1"/>
    <xf numFmtId="0" fontId="7" fillId="0" borderId="0" xfId="0" applyFont="1"/>
    <xf numFmtId="0" fontId="8" fillId="0" borderId="0" xfId="0" applyFont="1"/>
    <xf numFmtId="0" fontId="8" fillId="2" borderId="0" xfId="0" applyFont="1" applyFill="1"/>
    <xf numFmtId="3" fontId="8" fillId="2" borderId="0" xfId="0" applyNumberFormat="1" applyFont="1" applyFill="1"/>
    <xf numFmtId="165" fontId="8" fillId="2" borderId="0" xfId="0" applyNumberFormat="1" applyFont="1" applyFill="1"/>
    <xf numFmtId="3" fontId="1" fillId="2" borderId="2" xfId="0" applyNumberFormat="1" applyFont="1" applyFill="1" applyBorder="1"/>
    <xf numFmtId="3" fontId="8" fillId="0" borderId="0" xfId="0" applyNumberFormat="1" applyFont="1"/>
    <xf numFmtId="165" fontId="8" fillId="5" borderId="2" xfId="0" applyNumberFormat="1" applyFont="1" applyFill="1" applyBorder="1"/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9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3" borderId="3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9" fontId="6" fillId="3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6" fillId="2" borderId="5" xfId="0" applyNumberFormat="1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5" xfId="0" applyFill="1" applyBorder="1" applyAlignment="1">
      <alignment wrapText="1"/>
    </xf>
    <xf numFmtId="49" fontId="0" fillId="5" borderId="3" xfId="0" applyNumberFormat="1" applyFill="1" applyBorder="1" applyAlignment="1">
      <alignment wrapText="1"/>
    </xf>
    <xf numFmtId="49" fontId="0" fillId="5" borderId="5" xfId="0" applyNumberFormat="1" applyFill="1" applyBorder="1" applyAlignment="1">
      <alignment wrapText="1"/>
    </xf>
    <xf numFmtId="0" fontId="9" fillId="0" borderId="3" xfId="0" applyFont="1" applyBorder="1"/>
    <xf numFmtId="0" fontId="9" fillId="0" borderId="5" xfId="0" applyFont="1" applyBorder="1"/>
    <xf numFmtId="0" fontId="0" fillId="0" borderId="5" xfId="0" applyBorder="1"/>
    <xf numFmtId="49" fontId="6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9" fillId="0" borderId="6" xfId="0" applyFont="1" applyBorder="1" applyAlignment="1">
      <alignment horizontal="center"/>
    </xf>
    <xf numFmtId="2" fontId="0" fillId="0" borderId="0" xfId="0" applyNumberFormat="1"/>
    <xf numFmtId="2" fontId="8" fillId="2" borderId="1" xfId="0" applyNumberFormat="1" applyFont="1" applyFill="1" applyBorder="1"/>
    <xf numFmtId="3" fontId="10" fillId="0" borderId="0" xfId="0" applyNumberFormat="1" applyFont="1"/>
    <xf numFmtId="3" fontId="11" fillId="0" borderId="0" xfId="0" applyNumberFormat="1" applyFont="1"/>
    <xf numFmtId="3" fontId="7" fillId="0" borderId="0" xfId="0" applyNumberFormat="1" applyFont="1"/>
    <xf numFmtId="2" fontId="8" fillId="3" borderId="7" xfId="0" applyNumberFormat="1" applyFont="1" applyFill="1" applyBorder="1"/>
    <xf numFmtId="2" fontId="8" fillId="3" borderId="8" xfId="0" applyNumberFormat="1" applyFont="1" applyFill="1" applyBorder="1"/>
    <xf numFmtId="3" fontId="1" fillId="3" borderId="9" xfId="0" applyNumberFormat="1" applyFont="1" applyFill="1" applyBorder="1"/>
    <xf numFmtId="2" fontId="8" fillId="3" borderId="1" xfId="0" applyNumberFormat="1" applyFont="1" applyFill="1" applyBorder="1"/>
    <xf numFmtId="2" fontId="8" fillId="3" borderId="0" xfId="0" applyNumberFormat="1" applyFont="1" applyFill="1"/>
    <xf numFmtId="3" fontId="1" fillId="3" borderId="2" xfId="0" applyNumberFormat="1" applyFont="1" applyFill="1" applyBorder="1"/>
    <xf numFmtId="2" fontId="8" fillId="3" borderId="10" xfId="0" applyNumberFormat="1" applyFont="1" applyFill="1" applyBorder="1"/>
    <xf numFmtId="2" fontId="8" fillId="3" borderId="11" xfId="0" applyNumberFormat="1" applyFont="1" applyFill="1" applyBorder="1"/>
    <xf numFmtId="3" fontId="1" fillId="3" borderId="12" xfId="0" applyNumberFormat="1" applyFont="1" applyFill="1" applyBorder="1"/>
    <xf numFmtId="3" fontId="1" fillId="0" borderId="1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0" fillId="0" borderId="12" xfId="0" applyNumberFormat="1" applyBorder="1"/>
    <xf numFmtId="3" fontId="1" fillId="6" borderId="13" xfId="0" applyNumberFormat="1" applyFont="1" applyFill="1" applyBorder="1"/>
    <xf numFmtId="3" fontId="1" fillId="6" borderId="14" xfId="0" applyNumberFormat="1" applyFont="1" applyFill="1" applyBorder="1"/>
    <xf numFmtId="3" fontId="1" fillId="6" borderId="15" xfId="0" applyNumberFormat="1" applyFont="1" applyFill="1" applyBorder="1"/>
    <xf numFmtId="165" fontId="8" fillId="4" borderId="7" xfId="0" applyNumberFormat="1" applyFont="1" applyFill="1" applyBorder="1"/>
    <xf numFmtId="165" fontId="8" fillId="4" borderId="9" xfId="0" applyNumberFormat="1" applyFont="1" applyFill="1" applyBorder="1"/>
    <xf numFmtId="165" fontId="8" fillId="4" borderId="1" xfId="0" applyNumberFormat="1" applyFont="1" applyFill="1" applyBorder="1"/>
    <xf numFmtId="165" fontId="8" fillId="4" borderId="2" xfId="0" applyNumberFormat="1" applyFont="1" applyFill="1" applyBorder="1"/>
    <xf numFmtId="165" fontId="8" fillId="4" borderId="10" xfId="0" applyNumberFormat="1" applyFont="1" applyFill="1" applyBorder="1"/>
    <xf numFmtId="165" fontId="8" fillId="4" borderId="12" xfId="0" applyNumberFormat="1" applyFont="1" applyFill="1" applyBorder="1"/>
    <xf numFmtId="165" fontId="8" fillId="5" borderId="7" xfId="0" applyNumberFormat="1" applyFont="1" applyFill="1" applyBorder="1"/>
    <xf numFmtId="165" fontId="8" fillId="5" borderId="9" xfId="0" applyNumberFormat="1" applyFont="1" applyFill="1" applyBorder="1"/>
    <xf numFmtId="165" fontId="8" fillId="5" borderId="1" xfId="0" applyNumberFormat="1" applyFont="1" applyFill="1" applyBorder="1"/>
    <xf numFmtId="165" fontId="8" fillId="5" borderId="10" xfId="0" applyNumberFormat="1" applyFont="1" applyFill="1" applyBorder="1"/>
    <xf numFmtId="165" fontId="8" fillId="5" borderId="12" xfId="0" applyNumberFormat="1" applyFont="1" applyFill="1" applyBorder="1"/>
    <xf numFmtId="0" fontId="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E17" sqref="E17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9" t="s">
        <v>50</v>
      </c>
    </row>
    <row r="2" spans="1:26" ht="18" x14ac:dyDescent="0.35">
      <c r="B2" s="19" t="s">
        <v>1</v>
      </c>
      <c r="D2" s="73" t="s">
        <v>0</v>
      </c>
      <c r="E2" s="74"/>
      <c r="F2" s="74"/>
      <c r="G2" s="75"/>
      <c r="I2" s="73" t="s">
        <v>2</v>
      </c>
      <c r="J2" s="76"/>
      <c r="K2" s="76"/>
      <c r="L2" s="76"/>
      <c r="M2" s="76"/>
      <c r="N2" s="77"/>
      <c r="O2" s="17"/>
      <c r="P2" s="40" t="s">
        <v>29</v>
      </c>
      <c r="Q2" s="17"/>
      <c r="R2" s="35" t="s">
        <v>22</v>
      </c>
      <c r="S2" s="36"/>
      <c r="U2" s="73" t="s">
        <v>20</v>
      </c>
      <c r="V2" s="77"/>
      <c r="X2" s="35" t="s">
        <v>23</v>
      </c>
      <c r="Y2" s="37"/>
    </row>
    <row r="3" spans="1:26" ht="55.5" customHeight="1" x14ac:dyDescent="0.3">
      <c r="A3" t="s">
        <v>13</v>
      </c>
      <c r="B3" t="s">
        <v>1</v>
      </c>
      <c r="D3" s="23" t="s">
        <v>15</v>
      </c>
      <c r="E3" s="24" t="s">
        <v>16</v>
      </c>
      <c r="F3" s="24" t="s">
        <v>26</v>
      </c>
      <c r="G3" s="25" t="s">
        <v>17</v>
      </c>
      <c r="H3" s="1"/>
      <c r="I3" s="26" t="s">
        <v>4</v>
      </c>
      <c r="J3" s="27" t="s">
        <v>3</v>
      </c>
      <c r="K3" s="27" t="s">
        <v>5</v>
      </c>
      <c r="L3" s="27" t="s">
        <v>53</v>
      </c>
      <c r="M3" s="28" t="s">
        <v>12</v>
      </c>
      <c r="N3" s="29" t="s">
        <v>14</v>
      </c>
      <c r="O3" s="1"/>
      <c r="P3" s="30" t="s">
        <v>28</v>
      </c>
      <c r="Q3" s="1"/>
      <c r="R3" s="31" t="s">
        <v>21</v>
      </c>
      <c r="S3" s="32" t="s">
        <v>27</v>
      </c>
      <c r="U3" s="33" t="s">
        <v>18</v>
      </c>
      <c r="V3" s="34" t="s">
        <v>19</v>
      </c>
      <c r="X3" s="38" t="s">
        <v>51</v>
      </c>
      <c r="Y3" s="39" t="s">
        <v>52</v>
      </c>
    </row>
    <row r="4" spans="1:26" ht="15.6" x14ac:dyDescent="0.3">
      <c r="A4" s="10" t="s">
        <v>30</v>
      </c>
      <c r="B4" s="10" t="s">
        <v>31</v>
      </c>
      <c r="C4" s="41">
        <v>0.1</v>
      </c>
      <c r="D4" s="46">
        <v>0.1</v>
      </c>
      <c r="E4" s="47"/>
      <c r="F4" s="47"/>
      <c r="G4" s="48">
        <v>3820.7849999999999</v>
      </c>
      <c r="H4" s="10"/>
      <c r="I4" s="42">
        <v>22.933333333333334</v>
      </c>
      <c r="J4" s="11">
        <v>1.3</v>
      </c>
      <c r="K4" s="11">
        <v>30</v>
      </c>
      <c r="L4" s="12">
        <v>8202.2333621938524</v>
      </c>
      <c r="M4" s="13">
        <v>0</v>
      </c>
      <c r="N4" s="14">
        <v>8202.2333621938524</v>
      </c>
      <c r="O4" s="15"/>
      <c r="P4" s="59">
        <f t="shared" ref="P4:P13" si="0">N4+G4+E4</f>
        <v>12023.018362193852</v>
      </c>
      <c r="Q4" s="18"/>
      <c r="R4" s="62"/>
      <c r="S4" s="63"/>
      <c r="T4" s="15"/>
      <c r="U4" s="68"/>
      <c r="V4" s="69"/>
      <c r="W4" s="10"/>
      <c r="X4" s="55">
        <f t="shared" ref="X4:X13" si="1">SUM(P4:V4)</f>
        <v>12023.018362193852</v>
      </c>
      <c r="Y4" s="56">
        <v>11719.2</v>
      </c>
      <c r="Z4" s="2"/>
    </row>
    <row r="5" spans="1:26" ht="15.6" x14ac:dyDescent="0.3">
      <c r="A5" s="10" t="s">
        <v>32</v>
      </c>
      <c r="B5" s="10" t="s">
        <v>33</v>
      </c>
      <c r="C5" s="41">
        <v>1.383</v>
      </c>
      <c r="D5" s="49">
        <v>1.3538219178082191</v>
      </c>
      <c r="E5" s="50">
        <v>2.9178082191780825E-2</v>
      </c>
      <c r="F5" s="50"/>
      <c r="G5" s="51">
        <v>52618.490192465753</v>
      </c>
      <c r="H5" s="10"/>
      <c r="I5" s="42">
        <v>147.73333333333335</v>
      </c>
      <c r="J5" s="11">
        <v>1.8</v>
      </c>
      <c r="K5" s="11">
        <v>266</v>
      </c>
      <c r="L5" s="12">
        <v>72726.4691447855</v>
      </c>
      <c r="M5" s="13">
        <v>1085.6808552144939</v>
      </c>
      <c r="N5" s="14">
        <v>73812.149999999994</v>
      </c>
      <c r="O5" s="15"/>
      <c r="P5" s="60">
        <f t="shared" si="0"/>
        <v>126430.66937054793</v>
      </c>
      <c r="Q5" s="18"/>
      <c r="R5" s="64"/>
      <c r="S5" s="65"/>
      <c r="T5" s="15"/>
      <c r="U5" s="70"/>
      <c r="V5" s="16"/>
      <c r="W5" s="10"/>
      <c r="X5" s="55">
        <f t="shared" si="1"/>
        <v>126430.66937054793</v>
      </c>
      <c r="Y5" s="57">
        <v>127874.8143737705</v>
      </c>
      <c r="Z5" s="2"/>
    </row>
    <row r="6" spans="1:26" ht="15.6" x14ac:dyDescent="0.3">
      <c r="A6" s="10" t="s">
        <v>34</v>
      </c>
      <c r="B6" s="10" t="s">
        <v>35</v>
      </c>
      <c r="C6" s="41">
        <v>0.35</v>
      </c>
      <c r="D6" s="49">
        <v>0.14575342465753424</v>
      </c>
      <c r="E6" s="50">
        <v>0.20424657534246576</v>
      </c>
      <c r="F6" s="50"/>
      <c r="G6" s="51">
        <v>11811.982997260275</v>
      </c>
      <c r="H6" s="10"/>
      <c r="I6" s="42">
        <v>34.733333333333334</v>
      </c>
      <c r="J6" s="11">
        <v>1.3</v>
      </c>
      <c r="K6" s="11">
        <v>45</v>
      </c>
      <c r="L6" s="12">
        <v>12303.35004329078</v>
      </c>
      <c r="M6" s="13">
        <v>-420.17892704078076</v>
      </c>
      <c r="N6" s="14">
        <v>11883.17111625</v>
      </c>
      <c r="O6" s="15"/>
      <c r="P6" s="60">
        <f t="shared" si="0"/>
        <v>23695.358360085618</v>
      </c>
      <c r="Q6" s="18"/>
      <c r="R6" s="64"/>
      <c r="S6" s="65"/>
      <c r="T6" s="15"/>
      <c r="U6" s="70"/>
      <c r="V6" s="16"/>
      <c r="W6" s="10"/>
      <c r="X6" s="55">
        <f t="shared" si="1"/>
        <v>23695.358360085618</v>
      </c>
      <c r="Y6" s="57">
        <v>24299.505825</v>
      </c>
      <c r="Z6" s="2"/>
    </row>
    <row r="7" spans="1:26" ht="15.6" x14ac:dyDescent="0.3">
      <c r="A7" s="10" t="s">
        <v>36</v>
      </c>
      <c r="B7" s="10" t="s">
        <v>37</v>
      </c>
      <c r="C7" s="41">
        <v>0.5</v>
      </c>
      <c r="D7" s="49">
        <v>0.20821917808219179</v>
      </c>
      <c r="E7" s="50">
        <v>0.29178082191780824</v>
      </c>
      <c r="F7" s="50"/>
      <c r="G7" s="51">
        <v>16874.261424657532</v>
      </c>
      <c r="H7" s="10"/>
      <c r="I7" s="42">
        <v>65.533333333333331</v>
      </c>
      <c r="J7" s="11">
        <v>1.3</v>
      </c>
      <c r="K7" s="11">
        <v>85</v>
      </c>
      <c r="L7" s="12">
        <v>23239.661192882584</v>
      </c>
      <c r="M7" s="13">
        <v>0</v>
      </c>
      <c r="N7" s="14">
        <v>23239.661192882584</v>
      </c>
      <c r="O7" s="15"/>
      <c r="P7" s="60">
        <f t="shared" si="0"/>
        <v>40114.214398362034</v>
      </c>
      <c r="Q7" s="18"/>
      <c r="R7" s="64"/>
      <c r="S7" s="65"/>
      <c r="T7" s="15"/>
      <c r="U7" s="70"/>
      <c r="V7" s="16"/>
      <c r="W7" s="10"/>
      <c r="X7" s="55">
        <f t="shared" si="1"/>
        <v>40114.214398362034</v>
      </c>
      <c r="Y7" s="57">
        <v>41508</v>
      </c>
      <c r="Z7" s="2"/>
    </row>
    <row r="8" spans="1:26" ht="15.6" x14ac:dyDescent="0.3">
      <c r="A8" s="10" t="s">
        <v>38</v>
      </c>
      <c r="B8" s="10" t="s">
        <v>39</v>
      </c>
      <c r="C8" s="41">
        <v>0.1</v>
      </c>
      <c r="D8" s="49">
        <v>4.1643835616438363E-2</v>
      </c>
      <c r="E8" s="50">
        <v>5.835616438356165E-2</v>
      </c>
      <c r="F8" s="50"/>
      <c r="G8" s="51">
        <v>3374.8522849315068</v>
      </c>
      <c r="H8" s="10"/>
      <c r="I8" s="42">
        <v>14.333333333333332</v>
      </c>
      <c r="J8" s="11">
        <v>1</v>
      </c>
      <c r="K8" s="11">
        <v>14</v>
      </c>
      <c r="L8" s="12">
        <v>3827.7089023571316</v>
      </c>
      <c r="M8" s="13">
        <v>0</v>
      </c>
      <c r="N8" s="14">
        <v>3827.7089023571316</v>
      </c>
      <c r="O8" s="15"/>
      <c r="P8" s="60">
        <f t="shared" si="0"/>
        <v>7202.6195434530218</v>
      </c>
      <c r="Q8" s="18"/>
      <c r="R8" s="64"/>
      <c r="S8" s="65"/>
      <c r="T8" s="15"/>
      <c r="U8" s="70"/>
      <c r="V8" s="16"/>
      <c r="W8" s="10"/>
      <c r="X8" s="55">
        <f t="shared" si="1"/>
        <v>7202.6195434530218</v>
      </c>
      <c r="Y8" s="57">
        <v>7701.3000000000011</v>
      </c>
      <c r="Z8" s="2"/>
    </row>
    <row r="9" spans="1:26" ht="15.6" x14ac:dyDescent="0.3">
      <c r="A9" s="10" t="s">
        <v>40</v>
      </c>
      <c r="B9" s="10" t="s">
        <v>41</v>
      </c>
      <c r="C9" s="41">
        <v>0.5</v>
      </c>
      <c r="D9" s="49">
        <v>0.5</v>
      </c>
      <c r="E9" s="50"/>
      <c r="F9" s="50"/>
      <c r="G9" s="51">
        <v>19103.924999999999</v>
      </c>
      <c r="H9" s="10"/>
      <c r="I9" s="42">
        <v>83.466666666666669</v>
      </c>
      <c r="J9" s="11">
        <v>1.6</v>
      </c>
      <c r="K9" s="11">
        <v>134</v>
      </c>
      <c r="L9" s="12">
        <v>36636.642351132541</v>
      </c>
      <c r="M9" s="13">
        <v>0</v>
      </c>
      <c r="N9" s="14">
        <v>36636.642351132541</v>
      </c>
      <c r="O9" s="15"/>
      <c r="P9" s="60">
        <f t="shared" si="0"/>
        <v>55740.567351132544</v>
      </c>
      <c r="Q9" s="18"/>
      <c r="R9" s="64"/>
      <c r="S9" s="65"/>
      <c r="T9" s="15"/>
      <c r="U9" s="70"/>
      <c r="V9" s="16"/>
      <c r="W9" s="10"/>
      <c r="X9" s="55">
        <f t="shared" si="1"/>
        <v>55740.567351132544</v>
      </c>
      <c r="Y9" s="57">
        <v>56994</v>
      </c>
      <c r="Z9" s="2"/>
    </row>
    <row r="10" spans="1:26" ht="15.6" x14ac:dyDescent="0.3">
      <c r="A10" s="10" t="s">
        <v>42</v>
      </c>
      <c r="B10" s="10" t="s">
        <v>43</v>
      </c>
      <c r="C10" s="41">
        <v>0.66700000000000004</v>
      </c>
      <c r="D10" s="49">
        <v>0.66700000000000004</v>
      </c>
      <c r="E10" s="50"/>
      <c r="F10" s="50"/>
      <c r="G10" s="51">
        <v>25484.63595</v>
      </c>
      <c r="H10" s="10"/>
      <c r="I10" s="42">
        <v>71.666666666666671</v>
      </c>
      <c r="J10" s="11">
        <v>1.3</v>
      </c>
      <c r="K10" s="11">
        <v>93</v>
      </c>
      <c r="L10" s="12">
        <v>25426.923422800945</v>
      </c>
      <c r="M10" s="13">
        <v>0</v>
      </c>
      <c r="N10" s="14">
        <v>25426.923422800945</v>
      </c>
      <c r="O10" s="15"/>
      <c r="P10" s="60">
        <f t="shared" si="0"/>
        <v>50911.559372800941</v>
      </c>
      <c r="Q10" s="18"/>
      <c r="R10" s="64"/>
      <c r="S10" s="65"/>
      <c r="T10" s="15"/>
      <c r="U10" s="70"/>
      <c r="V10" s="16"/>
      <c r="W10" s="10"/>
      <c r="X10" s="55">
        <f t="shared" si="1"/>
        <v>50911.559372800941</v>
      </c>
      <c r="Y10" s="57">
        <v>48662.156118032792</v>
      </c>
      <c r="Z10" s="2"/>
    </row>
    <row r="11" spans="1:26" ht="15.6" x14ac:dyDescent="0.3">
      <c r="A11" s="10" t="s">
        <v>44</v>
      </c>
      <c r="B11" s="10" t="s">
        <v>45</v>
      </c>
      <c r="C11" s="41">
        <v>0.9</v>
      </c>
      <c r="D11" s="49">
        <v>0.9</v>
      </c>
      <c r="E11" s="50"/>
      <c r="F11" s="50"/>
      <c r="G11" s="51">
        <v>34387.065000000002</v>
      </c>
      <c r="H11" s="10"/>
      <c r="I11" s="42">
        <v>116.26666666666668</v>
      </c>
      <c r="J11" s="11">
        <v>1.8</v>
      </c>
      <c r="K11" s="11">
        <v>209</v>
      </c>
      <c r="L11" s="12">
        <v>57142.225756617176</v>
      </c>
      <c r="M11" s="13">
        <v>0</v>
      </c>
      <c r="N11" s="14">
        <v>57142.225756617176</v>
      </c>
      <c r="O11" s="15"/>
      <c r="P11" s="60">
        <f t="shared" si="0"/>
        <v>91529.290756617178</v>
      </c>
      <c r="Q11" s="18"/>
      <c r="R11" s="64"/>
      <c r="S11" s="65"/>
      <c r="T11" s="15"/>
      <c r="U11" s="70"/>
      <c r="V11" s="16"/>
      <c r="W11" s="10"/>
      <c r="X11" s="55">
        <f t="shared" si="1"/>
        <v>91529.290756617178</v>
      </c>
      <c r="Y11" s="57">
        <v>90722.629155000002</v>
      </c>
      <c r="Z11" s="2"/>
    </row>
    <row r="12" spans="1:26" ht="15.6" x14ac:dyDescent="0.3">
      <c r="A12" s="10" t="s">
        <v>46</v>
      </c>
      <c r="B12" s="10" t="s">
        <v>47</v>
      </c>
      <c r="C12" s="41">
        <v>2.5</v>
      </c>
      <c r="D12" s="49">
        <v>2.5</v>
      </c>
      <c r="E12" s="50"/>
      <c r="F12" s="50"/>
      <c r="G12" s="51">
        <v>95519.625</v>
      </c>
      <c r="H12" s="10"/>
      <c r="I12" s="42">
        <v>224.6</v>
      </c>
      <c r="J12" s="11">
        <v>1.3</v>
      </c>
      <c r="K12" s="11">
        <v>292</v>
      </c>
      <c r="L12" s="12">
        <v>79835.071392020167</v>
      </c>
      <c r="M12" s="13">
        <v>825.62860797983012</v>
      </c>
      <c r="N12" s="14">
        <v>80660.7</v>
      </c>
      <c r="O12" s="15"/>
      <c r="P12" s="60">
        <f t="shared" si="0"/>
        <v>176180.32500000001</v>
      </c>
      <c r="Q12" s="18"/>
      <c r="R12" s="64"/>
      <c r="S12" s="65"/>
      <c r="T12" s="15"/>
      <c r="U12" s="70"/>
      <c r="V12" s="16"/>
      <c r="W12" s="10"/>
      <c r="X12" s="55">
        <f t="shared" si="1"/>
        <v>176180.32500000001</v>
      </c>
      <c r="Y12" s="57">
        <v>177636</v>
      </c>
      <c r="Z12" s="2"/>
    </row>
    <row r="13" spans="1:26" ht="15.6" x14ac:dyDescent="0.3">
      <c r="A13" s="10" t="s">
        <v>48</v>
      </c>
      <c r="B13" s="10" t="s">
        <v>49</v>
      </c>
      <c r="C13" s="41">
        <v>0.5</v>
      </c>
      <c r="D13" s="52">
        <v>0.5</v>
      </c>
      <c r="E13" s="53"/>
      <c r="F13" s="53"/>
      <c r="G13" s="54">
        <v>19103.924999999999</v>
      </c>
      <c r="H13" s="10"/>
      <c r="I13" s="42">
        <v>51.400000000000006</v>
      </c>
      <c r="J13" s="11">
        <v>1.3</v>
      </c>
      <c r="K13" s="11">
        <v>67</v>
      </c>
      <c r="L13" s="12">
        <v>18318.321175566271</v>
      </c>
      <c r="M13" s="13">
        <v>0</v>
      </c>
      <c r="N13" s="14">
        <v>18318.321175566271</v>
      </c>
      <c r="O13" s="15"/>
      <c r="P13" s="61">
        <f t="shared" si="0"/>
        <v>37422.246175566266</v>
      </c>
      <c r="Q13" s="18"/>
      <c r="R13" s="66"/>
      <c r="S13" s="67"/>
      <c r="T13" s="15"/>
      <c r="U13" s="71"/>
      <c r="V13" s="72"/>
      <c r="W13" s="10"/>
      <c r="X13" s="55">
        <f t="shared" si="1"/>
        <v>37422.246175566266</v>
      </c>
      <c r="Y13" s="58">
        <v>36747.486712500002</v>
      </c>
      <c r="Z13" s="2"/>
    </row>
    <row r="14" spans="1:26" ht="15.6" x14ac:dyDescent="0.3">
      <c r="A14" s="10"/>
      <c r="B14" s="10"/>
      <c r="C14" s="10"/>
      <c r="D14" s="20">
        <f>SUM(D4:D13)</f>
        <v>6.9164383561643827</v>
      </c>
      <c r="E14" s="21">
        <f>SUM(E4:E13)</f>
        <v>0.58356164383561648</v>
      </c>
      <c r="F14" s="21">
        <f>SUM(F4:F13)</f>
        <v>0</v>
      </c>
      <c r="G14" s="21">
        <f>SUM(G4:G13)</f>
        <v>282099.54784931504</v>
      </c>
      <c r="H14" s="21"/>
      <c r="I14" s="21">
        <f t="shared" ref="I14:N14" si="2">SUM(I4:I13)</f>
        <v>832.66666666666674</v>
      </c>
      <c r="J14" s="21">
        <f t="shared" si="2"/>
        <v>14.000000000000004</v>
      </c>
      <c r="K14" s="21">
        <f t="shared" si="2"/>
        <v>1235</v>
      </c>
      <c r="L14" s="21">
        <f t="shared" si="2"/>
        <v>337658.60674364696</v>
      </c>
      <c r="M14" s="21">
        <f t="shared" si="2"/>
        <v>1491.1305361535433</v>
      </c>
      <c r="N14" s="21">
        <f t="shared" si="2"/>
        <v>339149.73727980052</v>
      </c>
      <c r="O14" s="21"/>
      <c r="P14" s="21">
        <f>SUM(P4:P13)</f>
        <v>621249.86869075941</v>
      </c>
      <c r="Q14" s="21"/>
      <c r="R14" s="21">
        <f>SUM(R4:R13)</f>
        <v>0</v>
      </c>
      <c r="S14" s="21">
        <f>SUM(S4:S13)</f>
        <v>0</v>
      </c>
      <c r="T14" s="21"/>
      <c r="U14" s="21">
        <f>SUM(U4:U13)</f>
        <v>0</v>
      </c>
      <c r="V14" s="21">
        <f>SUM(V4:V13)</f>
        <v>0</v>
      </c>
      <c r="W14" s="21"/>
      <c r="X14" s="21">
        <f>SUM(X4:X13)</f>
        <v>621249.86869075941</v>
      </c>
      <c r="Y14" s="22">
        <f>SUM(Y4:Y13)</f>
        <v>623865.09218430333</v>
      </c>
    </row>
    <row r="16" spans="1:26" x14ac:dyDescent="0.3">
      <c r="D16" s="8"/>
      <c r="G16" s="2"/>
      <c r="M16" s="2"/>
      <c r="X16" s="2"/>
    </row>
    <row r="17" spans="4:24" x14ac:dyDescent="0.3">
      <c r="M17" s="2"/>
      <c r="X17" s="2"/>
    </row>
    <row r="18" spans="4:24" x14ac:dyDescent="0.3">
      <c r="D18" s="2"/>
    </row>
    <row r="19" spans="4:24" x14ac:dyDescent="0.3">
      <c r="D19" s="2"/>
      <c r="M19" s="2"/>
    </row>
    <row r="20" spans="4:24" x14ac:dyDescent="0.3">
      <c r="M20" s="2"/>
    </row>
    <row r="21" spans="4:24" x14ac:dyDescent="0.3">
      <c r="D21" s="2"/>
      <c r="M21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25"/>
  <sheetViews>
    <sheetView workbookViewId="0">
      <pane ySplit="3" topLeftCell="A4" activePane="bottomLeft" state="frozen"/>
      <selection activeCell="G20" sqref="G20"/>
      <selection pane="bottomLeft" activeCell="G20" sqref="G20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24</v>
      </c>
    </row>
    <row r="3" spans="1:13" ht="19.2" x14ac:dyDescent="0.5">
      <c r="C3" t="s">
        <v>9</v>
      </c>
      <c r="D3" s="3"/>
      <c r="E3" s="3"/>
      <c r="G3" t="s">
        <v>25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30</v>
      </c>
      <c r="B7" s="2" t="s">
        <v>31</v>
      </c>
      <c r="C7" s="43">
        <v>20</v>
      </c>
      <c r="D7" s="44">
        <v>18</v>
      </c>
      <c r="E7" s="44">
        <v>20</v>
      </c>
      <c r="F7" s="45"/>
      <c r="G7" s="43">
        <v>29</v>
      </c>
      <c r="H7" s="44">
        <v>28</v>
      </c>
      <c r="I7" s="44">
        <v>28</v>
      </c>
      <c r="J7" s="45"/>
      <c r="K7" s="2">
        <v>11.6</v>
      </c>
      <c r="L7" s="2">
        <v>11.333333333333334</v>
      </c>
      <c r="M7" s="2">
        <v>22.933333333333334</v>
      </c>
    </row>
    <row r="8" spans="1:13" ht="19.2" x14ac:dyDescent="0.5">
      <c r="A8" s="2" t="s">
        <v>32</v>
      </c>
      <c r="B8" s="2" t="s">
        <v>33</v>
      </c>
      <c r="C8" s="43">
        <v>160</v>
      </c>
      <c r="D8" s="44">
        <v>100</v>
      </c>
      <c r="E8" s="44">
        <v>90</v>
      </c>
      <c r="F8" s="45"/>
      <c r="G8" s="43">
        <v>196</v>
      </c>
      <c r="H8" s="44">
        <v>190</v>
      </c>
      <c r="I8" s="44">
        <v>197</v>
      </c>
      <c r="J8" s="45"/>
      <c r="K8" s="2">
        <v>70</v>
      </c>
      <c r="L8" s="2">
        <v>77.733333333333348</v>
      </c>
      <c r="M8" s="2">
        <v>147.73333333333335</v>
      </c>
    </row>
    <row r="9" spans="1:13" ht="19.2" x14ac:dyDescent="0.5">
      <c r="A9" s="2" t="s">
        <v>34</v>
      </c>
      <c r="B9" s="2" t="s">
        <v>35</v>
      </c>
      <c r="C9" s="43">
        <v>20</v>
      </c>
      <c r="D9" s="44">
        <v>20</v>
      </c>
      <c r="E9" s="44">
        <v>21</v>
      </c>
      <c r="F9" s="45"/>
      <c r="G9" s="43">
        <v>53</v>
      </c>
      <c r="H9" s="44">
        <v>58</v>
      </c>
      <c r="I9" s="44">
        <v>58</v>
      </c>
      <c r="J9" s="45"/>
      <c r="K9" s="2">
        <v>12.2</v>
      </c>
      <c r="L9" s="2">
        <v>22.533333333333335</v>
      </c>
      <c r="M9" s="2">
        <v>34.733333333333334</v>
      </c>
    </row>
    <row r="10" spans="1:13" ht="19.2" x14ac:dyDescent="0.5">
      <c r="A10" s="2" t="s">
        <v>36</v>
      </c>
      <c r="B10" s="2" t="s">
        <v>37</v>
      </c>
      <c r="C10" s="43">
        <v>39</v>
      </c>
      <c r="D10" s="44">
        <v>37</v>
      </c>
      <c r="E10" s="44">
        <v>37</v>
      </c>
      <c r="F10" s="45"/>
      <c r="G10" s="43">
        <v>106</v>
      </c>
      <c r="H10" s="44">
        <v>110</v>
      </c>
      <c r="I10" s="44">
        <v>106</v>
      </c>
      <c r="J10" s="45"/>
      <c r="K10" s="2">
        <v>22.599999999999998</v>
      </c>
      <c r="L10" s="2">
        <v>42.933333333333337</v>
      </c>
      <c r="M10" s="2">
        <v>65.533333333333331</v>
      </c>
    </row>
    <row r="11" spans="1:13" ht="19.2" x14ac:dyDescent="0.5">
      <c r="A11" s="2" t="s">
        <v>38</v>
      </c>
      <c r="B11" s="2" t="s">
        <v>39</v>
      </c>
      <c r="C11" s="43">
        <v>12</v>
      </c>
      <c r="D11" s="44">
        <v>12</v>
      </c>
      <c r="E11" s="44">
        <v>9</v>
      </c>
      <c r="F11" s="45"/>
      <c r="G11" s="43">
        <v>20</v>
      </c>
      <c r="H11" s="44">
        <v>19</v>
      </c>
      <c r="I11" s="44">
        <v>19</v>
      </c>
      <c r="J11" s="45"/>
      <c r="K11" s="2">
        <v>6.6</v>
      </c>
      <c r="L11" s="2">
        <v>7.7333333333333334</v>
      </c>
      <c r="M11" s="2">
        <v>14.333333333333332</v>
      </c>
    </row>
    <row r="12" spans="1:13" ht="19.2" x14ac:dyDescent="0.5">
      <c r="A12" s="2" t="s">
        <v>40</v>
      </c>
      <c r="B12" s="2" t="s">
        <v>41</v>
      </c>
      <c r="C12" s="43">
        <v>80</v>
      </c>
      <c r="D12" s="44">
        <v>55</v>
      </c>
      <c r="E12" s="44">
        <v>53</v>
      </c>
      <c r="F12" s="45"/>
      <c r="G12" s="43">
        <v>116</v>
      </c>
      <c r="H12" s="44">
        <v>114</v>
      </c>
      <c r="I12" s="44">
        <v>114</v>
      </c>
      <c r="J12" s="45"/>
      <c r="K12" s="2">
        <v>37.599999999999994</v>
      </c>
      <c r="L12" s="2">
        <v>45.866666666666674</v>
      </c>
      <c r="M12" s="2">
        <v>83.466666666666669</v>
      </c>
    </row>
    <row r="13" spans="1:13" ht="19.2" x14ac:dyDescent="0.5">
      <c r="A13" s="2" t="s">
        <v>42</v>
      </c>
      <c r="B13" s="2" t="s">
        <v>43</v>
      </c>
      <c r="C13" s="43">
        <v>55</v>
      </c>
      <c r="D13" s="44">
        <v>45</v>
      </c>
      <c r="E13" s="44">
        <v>37</v>
      </c>
      <c r="F13" s="45"/>
      <c r="G13" s="43">
        <v>112</v>
      </c>
      <c r="H13" s="44">
        <v>110</v>
      </c>
      <c r="I13" s="44">
        <v>110</v>
      </c>
      <c r="J13" s="45"/>
      <c r="K13" s="2">
        <v>27.4</v>
      </c>
      <c r="L13" s="2">
        <v>44.266666666666673</v>
      </c>
      <c r="M13" s="2">
        <v>71.666666666666671</v>
      </c>
    </row>
    <row r="14" spans="1:13" ht="19.2" x14ac:dyDescent="0.5">
      <c r="A14" s="2" t="s">
        <v>44</v>
      </c>
      <c r="B14" s="2" t="s">
        <v>45</v>
      </c>
      <c r="C14" s="43">
        <v>91</v>
      </c>
      <c r="D14" s="44">
        <v>78</v>
      </c>
      <c r="E14" s="44">
        <v>85</v>
      </c>
      <c r="F14" s="45"/>
      <c r="G14" s="43">
        <v>172</v>
      </c>
      <c r="H14" s="44">
        <v>163</v>
      </c>
      <c r="I14" s="44">
        <v>156</v>
      </c>
      <c r="J14" s="45"/>
      <c r="K14" s="2">
        <v>50.800000000000004</v>
      </c>
      <c r="L14" s="2">
        <v>65.466666666666669</v>
      </c>
      <c r="M14" s="2">
        <v>116.26666666666668</v>
      </c>
    </row>
    <row r="15" spans="1:13" ht="19.2" x14ac:dyDescent="0.5">
      <c r="A15" s="2" t="s">
        <v>46</v>
      </c>
      <c r="B15" s="2" t="s">
        <v>47</v>
      </c>
      <c r="C15" s="43">
        <v>195</v>
      </c>
      <c r="D15" s="44">
        <v>86</v>
      </c>
      <c r="E15" s="44">
        <v>112</v>
      </c>
      <c r="F15" s="45"/>
      <c r="G15" s="43">
        <v>373</v>
      </c>
      <c r="H15" s="44">
        <v>370</v>
      </c>
      <c r="I15" s="44">
        <v>352</v>
      </c>
      <c r="J15" s="45"/>
      <c r="K15" s="2">
        <v>78.599999999999994</v>
      </c>
      <c r="L15" s="2">
        <v>146</v>
      </c>
      <c r="M15" s="2">
        <v>224.6</v>
      </c>
    </row>
    <row r="16" spans="1:13" ht="19.2" x14ac:dyDescent="0.5">
      <c r="A16" s="2" t="s">
        <v>48</v>
      </c>
      <c r="B16" s="2" t="s">
        <v>49</v>
      </c>
      <c r="C16" s="43">
        <v>44</v>
      </c>
      <c r="D16" s="44">
        <v>35</v>
      </c>
      <c r="E16" s="44">
        <v>32</v>
      </c>
      <c r="F16" s="45"/>
      <c r="G16" s="43">
        <v>74</v>
      </c>
      <c r="H16" s="44">
        <v>71</v>
      </c>
      <c r="I16" s="44">
        <v>74</v>
      </c>
      <c r="J16" s="45"/>
      <c r="K16" s="2">
        <v>22.2</v>
      </c>
      <c r="L16" s="2">
        <v>29.200000000000003</v>
      </c>
      <c r="M16" s="2">
        <v>51.400000000000006</v>
      </c>
    </row>
    <row r="17" spans="3:12" ht="19.2" x14ac:dyDescent="0.5">
      <c r="C17" s="4"/>
      <c r="D17" s="4"/>
      <c r="G17" s="4"/>
      <c r="H17" s="4"/>
      <c r="I17" s="9"/>
      <c r="K17" s="7"/>
      <c r="L17" s="7"/>
    </row>
    <row r="18" spans="3:12" ht="19.2" x14ac:dyDescent="0.5">
      <c r="C18" s="5"/>
      <c r="D18" s="4"/>
      <c r="G18" s="4"/>
      <c r="H18" s="4"/>
      <c r="I18" s="9"/>
      <c r="K18" s="7"/>
      <c r="L18" s="7"/>
    </row>
    <row r="19" spans="3:12" ht="19.2" x14ac:dyDescent="0.5">
      <c r="C19" s="4"/>
      <c r="D19" s="4"/>
      <c r="G19" s="4"/>
      <c r="H19" s="4"/>
      <c r="I19" s="9"/>
      <c r="K19" s="7"/>
      <c r="L19" s="7"/>
    </row>
    <row r="20" spans="3:12" ht="19.2" x14ac:dyDescent="0.5">
      <c r="C20" s="4"/>
      <c r="D20" s="4"/>
      <c r="G20" s="4"/>
      <c r="H20" s="4"/>
      <c r="I20" s="9"/>
      <c r="K20" s="7"/>
      <c r="L20" s="7"/>
    </row>
    <row r="21" spans="3:12" ht="19.2" x14ac:dyDescent="0.5">
      <c r="C21" s="6"/>
      <c r="D21" s="4"/>
      <c r="G21" s="4"/>
      <c r="H21" s="4"/>
      <c r="I21" s="9"/>
      <c r="K21" s="7"/>
      <c r="L21" s="7"/>
    </row>
    <row r="22" spans="3:12" ht="19.2" x14ac:dyDescent="0.5">
      <c r="C22" s="4"/>
      <c r="D22" s="4"/>
      <c r="G22" s="4"/>
      <c r="H22" s="4"/>
      <c r="I22" s="9"/>
      <c r="K22" s="7"/>
      <c r="L22" s="7"/>
    </row>
    <row r="23" spans="3:12" ht="19.2" x14ac:dyDescent="0.5">
      <c r="C23" s="4"/>
      <c r="D23" s="4"/>
      <c r="G23" s="4"/>
      <c r="H23" s="4"/>
      <c r="I23" s="9"/>
      <c r="K23" s="7"/>
      <c r="L23" s="7"/>
    </row>
    <row r="24" spans="3:12" ht="19.2" x14ac:dyDescent="0.5">
      <c r="C24" s="4"/>
      <c r="D24" s="4"/>
      <c r="G24" s="4"/>
      <c r="H24" s="4"/>
      <c r="I24" s="9"/>
      <c r="K24" s="7"/>
      <c r="L24" s="7"/>
    </row>
    <row r="25" spans="3:12" ht="19.2" x14ac:dyDescent="0.5">
      <c r="C25" s="4"/>
      <c r="D25" s="4"/>
      <c r="G25" s="4"/>
      <c r="H25" s="4"/>
      <c r="I25" s="9"/>
      <c r="K25" s="7"/>
      <c r="L25" s="7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f3a3f4af-9df9-4e1d-8c69-a33c6e733a58"/>
    <ds:schemaRef ds:uri="f6c8b9c6-be5c-47cb-9f06-60e2bd81f763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254B8-B5FB-4D1E-B9DA-C1B01D5DA0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2025-04-03T10:06:54Z</cp:lastPrinted>
  <dcterms:created xsi:type="dcterms:W3CDTF">2020-05-22T08:08:16Z</dcterms:created>
  <dcterms:modified xsi:type="dcterms:W3CDTF">2025-04-03T10:07:41Z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