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11" documentId="8_{9BF23CD5-AA5B-42D8-9B7B-2E4F67E41BD7}" xr6:coauthVersionLast="47" xr6:coauthVersionMax="47" xr10:uidLastSave="{A168979C-3AD4-453E-80E6-81D939906FCA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Statistics!$A$1:$M$21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" l="1"/>
  <c r="X18" i="1" s="1"/>
  <c r="P17" i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X17" i="1"/>
  <c r="F19" i="1"/>
  <c r="S19" i="1"/>
  <c r="G19" i="1"/>
  <c r="D19" i="1"/>
  <c r="E19" i="1"/>
  <c r="I19" i="1"/>
  <c r="J19" i="1"/>
  <c r="K19" i="1"/>
  <c r="L19" i="1"/>
  <c r="M19" i="1"/>
  <c r="N19" i="1"/>
  <c r="U19" i="1"/>
  <c r="V19" i="1"/>
  <c r="R19" i="1"/>
  <c r="Y19" i="1"/>
  <c r="X19" i="1" l="1"/>
  <c r="P19" i="1"/>
</calcChain>
</file>

<file path=xl/sharedStrings.xml><?xml version="1.0" encoding="utf-8"?>
<sst xmlns="http://schemas.openxmlformats.org/spreadsheetml/2006/main" count="97" uniqueCount="66">
  <si>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</si>
  <si>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</si>
  <si>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</si>
  <si>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</si>
  <si>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</si>
  <si>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</si>
  <si>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</si>
  <si>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</si>
  <si>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</si>
  <si>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</si>
  <si>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</si>
  <si>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</si>
  <si>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</si>
  <si>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</si>
  <si>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</si>
  <si>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</si>
  <si>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</si>
  <si>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</si>
  <si>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</si>
  <si>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</si>
  <si>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</si>
  <si>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</si>
  <si>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</si>
  <si>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</si>
  <si>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</si>
  <si>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</si>
  <si>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</si>
  <si>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</si>
  <si>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</si>
  <si>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</si>
  <si>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070151</t>
  </si>
  <si>
    <t>Ayot St Peter</t>
  </si>
  <si>
    <t>070720</t>
  </si>
  <si>
    <t>Codicote</t>
  </si>
  <si>
    <t>070800</t>
  </si>
  <si>
    <t>Datchworth</t>
  </si>
  <si>
    <t>070820</t>
  </si>
  <si>
    <t>Digswell</t>
  </si>
  <si>
    <t>070821</t>
  </si>
  <si>
    <t>Panshanger</t>
  </si>
  <si>
    <t>071131</t>
  </si>
  <si>
    <t>Bishop's Hatfield St Etheldreda with St Luke</t>
  </si>
  <si>
    <t>071132</t>
  </si>
  <si>
    <t>Bishop's Hatfield, St John</t>
  </si>
  <si>
    <t>071133</t>
  </si>
  <si>
    <t>Bishop's Hatfield, St Michael</t>
  </si>
  <si>
    <t>071140</t>
  </si>
  <si>
    <t>Hatfield Hyde</t>
  </si>
  <si>
    <t>071540</t>
  </si>
  <si>
    <t>Lemsford</t>
  </si>
  <si>
    <t>071890</t>
  </si>
  <si>
    <t>North Mymms</t>
  </si>
  <si>
    <t>072530</t>
  </si>
  <si>
    <t>Tewin</t>
  </si>
  <si>
    <t>072800</t>
  </si>
  <si>
    <t>Welwyn, St Mary the Virgin</t>
  </si>
  <si>
    <t>072801</t>
  </si>
  <si>
    <t>Woolmer Green, St Michael</t>
  </si>
  <si>
    <t>072810</t>
  </si>
  <si>
    <t>Welwyn Garden City</t>
  </si>
  <si>
    <t>2026 Parish Share - Welwyn Hatfield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</si>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</sst>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2" fontId="0" fillId="0" borderId="0" xfId="0" applyNumberFormat="1"/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6" borderId="1" xfId="0" applyNumberFormat="1" applyFont="1" applyFill="1" applyBorder="1"/>
    <xf numFmtId="1" fontId="6" fillId="2" borderId="1" xfId="0" applyNumberFormat="1" applyFont="1" applyFill="1" applyBorder="1"/>
    <xf numFmtId="2" fontId="6" fillId="4" borderId="1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2" fontId="6" fillId="4" borderId="7" xfId="0" applyNumberFormat="1" applyFont="1" applyFill="1" applyBorder="1"/>
    <xf numFmtId="2" fontId="6" fillId="4" borderId="8" xfId="0" applyNumberFormat="1" applyFont="1" applyFill="1" applyBorder="1"/>
    <xf numFmtId="3" fontId="1" fillId="4" borderId="9" xfId="0" applyNumberFormat="1" applyFont="1" applyFill="1" applyBorder="1"/>
    <xf numFmtId="3" fontId="1" fillId="7" borderId="10" xfId="0" applyNumberFormat="1" applyFont="1" applyFill="1" applyBorder="1"/>
    <xf numFmtId="3" fontId="1" fillId="7" borderId="11" xfId="0" applyNumberFormat="1" applyFont="1" applyFill="1" applyBorder="1"/>
    <xf numFmtId="3" fontId="1" fillId="0" borderId="1" xfId="0" applyNumberFormat="1" applyFont="1" applyBorder="1"/>
    <xf numFmtId="3" fontId="0" fillId="0" borderId="2" xfId="0" applyNumberFormat="1" applyBorder="1"/>
    <xf numFmtId="3" fontId="1" fillId="0" borderId="7" xfId="0" applyNumberFormat="1" applyFont="1" applyBorder="1"/>
    <xf numFmtId="3" fontId="0" fillId="0" borderId="9" xfId="0" applyNumberFormat="1" applyBorder="1"/>
    <xf numFmtId="166" fontId="0" fillId="0" borderId="0" xfId="0" applyNumberFormat="1"/>
    <xf numFmtId="0" fontId="8" fillId="0" borderId="0" xfId="0" applyFont="1"/>
    <xf numFmtId="3" fontId="9" fillId="0" borderId="0" xfId="0" applyNumberFormat="1" applyFont="1"/>
    <xf numFmtId="3" fontId="8" fillId="0" borderId="0" xfId="0" applyNumberFormat="1" applyFont="1"/>
    <xf numFmtId="3" fontId="9" fillId="3" borderId="0" xfId="0" applyNumberFormat="1" applyFont="1" applyFill="1"/>
    <xf numFmtId="3" fontId="8" fillId="3" borderId="0" xfId="0" applyNumberFormat="1" applyFont="1" applyFill="1"/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zoomScaleNormal="100" workbookViewId="0">
      <pane xSplit="2" ySplit="3" topLeftCell="J4" activePane="bottomRight" state="frozen"/>
      <selection pane="topRight" activeCell="E1" sqref="E1"/>
      <selection pane="bottomLeft" activeCell="A12" sqref="A12"/>
      <selection pane="bottomRight" activeCell="B26" sqref="B26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8" ht="18" x14ac:dyDescent="0.35">
      <c r="A1" s="18" t="s">
        <v>60</v>
      </c>
    </row>
    <row r="2" spans="1:28" ht="18" x14ac:dyDescent="0.35">
      <c r="B2" s="18" t="s">
        <v>1</v>
      </c>
      <c r="D2" s="64" t="s">
        <v>0</v>
      </c>
      <c r="E2" s="65"/>
      <c r="F2" s="65"/>
      <c r="G2" s="66"/>
      <c r="I2" s="64" t="s">
        <v>2</v>
      </c>
      <c r="J2" s="67"/>
      <c r="K2" s="67"/>
      <c r="L2" s="67"/>
      <c r="M2" s="67"/>
      <c r="N2" s="68"/>
      <c r="O2" s="16"/>
      <c r="P2" s="39" t="s">
        <v>29</v>
      </c>
      <c r="Q2" s="16"/>
      <c r="R2" s="34" t="s">
        <v>22</v>
      </c>
      <c r="S2" s="35"/>
      <c r="U2" s="64" t="s">
        <v>20</v>
      </c>
      <c r="V2" s="68"/>
      <c r="X2" s="34" t="s">
        <v>23</v>
      </c>
      <c r="Y2" s="36"/>
    </row>
    <row r="3" spans="1:28" ht="55.5" customHeight="1" x14ac:dyDescent="0.3">
      <c r="A3" t="s">
        <v>13</v>
      </c>
      <c r="B3" t="s">
        <v>1</v>
      </c>
      <c r="D3" s="22" t="s">
        <v>15</v>
      </c>
      <c r="E3" s="23" t="s">
        <v>16</v>
      </c>
      <c r="F3" s="23" t="s">
        <v>26</v>
      </c>
      <c r="G3" s="24" t="s">
        <v>17</v>
      </c>
      <c r="H3" s="1"/>
      <c r="I3" s="25" t="s">
        <v>4</v>
      </c>
      <c r="J3" s="26" t="s">
        <v>3</v>
      </c>
      <c r="K3" s="26" t="s">
        <v>5</v>
      </c>
      <c r="L3" s="26" t="s">
        <v>65</v>
      </c>
      <c r="M3" s="27" t="s">
        <v>12</v>
      </c>
      <c r="N3" s="28" t="s">
        <v>14</v>
      </c>
      <c r="O3" s="1"/>
      <c r="P3" s="29" t="s">
        <v>28</v>
      </c>
      <c r="Q3" s="1"/>
      <c r="R3" s="30" t="s">
        <v>21</v>
      </c>
      <c r="S3" s="31" t="s">
        <v>27</v>
      </c>
      <c r="U3" s="32" t="s">
        <v>18</v>
      </c>
      <c r="V3" s="33" t="s">
        <v>19</v>
      </c>
      <c r="X3" s="37" t="s">
        <v>61</v>
      </c>
      <c r="Y3" s="38" t="s">
        <v>62</v>
      </c>
    </row>
    <row r="4" spans="1:28" ht="15.6" x14ac:dyDescent="0.3">
      <c r="A4" s="9" t="s">
        <v>30</v>
      </c>
      <c r="B4" s="9" t="s">
        <v>31</v>
      </c>
      <c r="C4" s="40">
        <v>0.15</v>
      </c>
      <c r="D4" s="45">
        <v>0.15</v>
      </c>
      <c r="E4" s="46"/>
      <c r="F4" s="46"/>
      <c r="G4" s="47">
        <v>5612.9968192095721</v>
      </c>
      <c r="H4" s="9"/>
      <c r="I4" s="44">
        <v>15.600000000000001</v>
      </c>
      <c r="J4" s="10">
        <v>1</v>
      </c>
      <c r="K4" s="10">
        <v>16</v>
      </c>
      <c r="L4" s="11">
        <v>4367.883131796174</v>
      </c>
      <c r="M4" s="12">
        <v>-771.47300679617365</v>
      </c>
      <c r="N4" s="13">
        <v>3596.4101250000003</v>
      </c>
      <c r="O4" s="14"/>
      <c r="P4" s="51">
        <f>G4+N4</f>
        <v>9209.4069442095715</v>
      </c>
      <c r="Q4" s="14"/>
      <c r="R4" s="41"/>
      <c r="S4" s="42"/>
      <c r="U4" s="43"/>
      <c r="V4" s="15"/>
      <c r="W4" s="17"/>
      <c r="X4" s="53">
        <f>P4+R4+S4+U4+V4</f>
        <v>9209.4069442095715</v>
      </c>
      <c r="Y4" s="54">
        <v>9363.9150000000009</v>
      </c>
      <c r="Z4" s="2"/>
      <c r="AB4" s="2"/>
    </row>
    <row r="5" spans="1:28" ht="15.6" x14ac:dyDescent="0.3">
      <c r="A5" s="9" t="s">
        <v>32</v>
      </c>
      <c r="B5" s="9" t="s">
        <v>33</v>
      </c>
      <c r="C5" s="40">
        <v>0.5</v>
      </c>
      <c r="D5" s="45">
        <v>0.5</v>
      </c>
      <c r="E5" s="46"/>
      <c r="F5" s="46"/>
      <c r="G5" s="47">
        <v>18709.98939736524</v>
      </c>
      <c r="H5" s="9"/>
      <c r="I5" s="44">
        <v>42.2</v>
      </c>
      <c r="J5" s="10">
        <v>1.5</v>
      </c>
      <c r="K5" s="10">
        <v>63</v>
      </c>
      <c r="L5" s="11">
        <v>17198.539831447437</v>
      </c>
      <c r="M5" s="12">
        <v>0</v>
      </c>
      <c r="N5" s="13">
        <v>17198.539831447437</v>
      </c>
      <c r="O5" s="14"/>
      <c r="P5" s="51">
        <f t="shared" ref="P5:P18" si="0">G5+N5</f>
        <v>35908.52922881268</v>
      </c>
      <c r="Q5" s="14"/>
      <c r="R5" s="41"/>
      <c r="S5" s="42"/>
      <c r="U5" s="43"/>
      <c r="V5" s="15"/>
      <c r="W5" s="17"/>
      <c r="X5" s="53">
        <f t="shared" ref="X5:X18" si="1">P5+R5+S5+U5+V5</f>
        <v>35908.52922881268</v>
      </c>
      <c r="Y5" s="54">
        <v>35764.423433314616</v>
      </c>
      <c r="Z5" s="2"/>
      <c r="AB5" s="2"/>
    </row>
    <row r="6" spans="1:28" ht="15.6" x14ac:dyDescent="0.3">
      <c r="A6" s="9" t="s">
        <v>34</v>
      </c>
      <c r="B6" s="9" t="s">
        <v>35</v>
      </c>
      <c r="C6" s="40">
        <v>0.5</v>
      </c>
      <c r="D6" s="45">
        <v>0.5</v>
      </c>
      <c r="E6" s="46"/>
      <c r="F6" s="46"/>
      <c r="G6" s="47">
        <v>18709.98939736524</v>
      </c>
      <c r="H6" s="9"/>
      <c r="I6" s="44">
        <v>53.533333333333331</v>
      </c>
      <c r="J6" s="10">
        <v>1.5</v>
      </c>
      <c r="K6" s="10">
        <v>80</v>
      </c>
      <c r="L6" s="11">
        <v>21839.41565898087</v>
      </c>
      <c r="M6" s="12">
        <v>0</v>
      </c>
      <c r="N6" s="13">
        <v>21839.41565898087</v>
      </c>
      <c r="O6" s="14"/>
      <c r="P6" s="51">
        <f t="shared" si="0"/>
        <v>40549.405056346106</v>
      </c>
      <c r="Q6" s="14"/>
      <c r="R6" s="41"/>
      <c r="S6" s="42"/>
      <c r="U6" s="43"/>
      <c r="V6" s="15"/>
      <c r="W6" s="17"/>
      <c r="X6" s="53">
        <f t="shared" si="1"/>
        <v>40549.405056346106</v>
      </c>
      <c r="Y6" s="54">
        <v>41249.955077923398</v>
      </c>
      <c r="Z6" s="2"/>
      <c r="AB6" s="2"/>
    </row>
    <row r="7" spans="1:28" ht="15.6" x14ac:dyDescent="0.3">
      <c r="A7" s="9" t="s">
        <v>36</v>
      </c>
      <c r="B7" s="9" t="s">
        <v>37</v>
      </c>
      <c r="C7" s="40">
        <v>0.8</v>
      </c>
      <c r="D7" s="45">
        <v>0.8</v>
      </c>
      <c r="E7" s="46"/>
      <c r="F7" s="46"/>
      <c r="G7" s="47">
        <v>29935.983035784386</v>
      </c>
      <c r="H7" s="9"/>
      <c r="I7" s="44">
        <v>71.666666666666671</v>
      </c>
      <c r="J7" s="10">
        <v>0.75</v>
      </c>
      <c r="K7" s="10">
        <v>54</v>
      </c>
      <c r="L7" s="11">
        <v>14741.605569812087</v>
      </c>
      <c r="M7" s="12">
        <v>3609.9912033129076</v>
      </c>
      <c r="N7" s="13">
        <v>18351.596773124995</v>
      </c>
      <c r="O7" s="14"/>
      <c r="P7" s="51">
        <f t="shared" si="0"/>
        <v>48287.579808909381</v>
      </c>
      <c r="Q7" s="14"/>
      <c r="R7" s="41"/>
      <c r="S7" s="42"/>
      <c r="U7" s="43"/>
      <c r="V7" s="15"/>
      <c r="W7" s="17"/>
      <c r="X7" s="53">
        <f t="shared" si="1"/>
        <v>48287.579808909381</v>
      </c>
      <c r="Y7" s="54">
        <v>49883.750287499992</v>
      </c>
      <c r="Z7" s="2"/>
      <c r="AB7" s="2"/>
    </row>
    <row r="8" spans="1:28" ht="15.6" x14ac:dyDescent="0.3">
      <c r="A8" s="9" t="s">
        <v>38</v>
      </c>
      <c r="B8" s="9" t="s">
        <v>39</v>
      </c>
      <c r="C8" s="40">
        <v>1</v>
      </c>
      <c r="D8" s="45">
        <v>1</v>
      </c>
      <c r="E8" s="46"/>
      <c r="F8" s="46"/>
      <c r="G8" s="47">
        <v>37419.978794730479</v>
      </c>
      <c r="H8" s="9"/>
      <c r="I8" s="44">
        <v>40.6</v>
      </c>
      <c r="J8" s="10">
        <v>1.25</v>
      </c>
      <c r="K8" s="10">
        <v>51</v>
      </c>
      <c r="L8" s="11">
        <v>13922.627482600305</v>
      </c>
      <c r="M8" s="12">
        <v>622.66634635679475</v>
      </c>
      <c r="N8" s="13">
        <v>14545.293828957099</v>
      </c>
      <c r="O8" s="14"/>
      <c r="P8" s="51">
        <f t="shared" si="0"/>
        <v>51965.272623687575</v>
      </c>
      <c r="Q8" s="14"/>
      <c r="R8" s="41"/>
      <c r="S8" s="42"/>
      <c r="U8" s="43"/>
      <c r="V8" s="15"/>
      <c r="W8" s="17"/>
      <c r="X8" s="53">
        <f t="shared" si="1"/>
        <v>51965.272623687575</v>
      </c>
      <c r="Y8" s="54">
        <v>53518.685609428525</v>
      </c>
      <c r="Z8" s="2"/>
      <c r="AB8" s="2"/>
    </row>
    <row r="9" spans="1:28" ht="15.6" x14ac:dyDescent="0.3">
      <c r="A9" s="9" t="s">
        <v>40</v>
      </c>
      <c r="B9" s="9" t="s">
        <v>41</v>
      </c>
      <c r="C9" s="40">
        <v>1.1499999999999999</v>
      </c>
      <c r="D9" s="45">
        <v>1.1499999999999999</v>
      </c>
      <c r="E9" s="46"/>
      <c r="F9" s="46"/>
      <c r="G9" s="47">
        <v>43032.975613940049</v>
      </c>
      <c r="H9" s="9"/>
      <c r="I9" s="44">
        <v>105.53333333333333</v>
      </c>
      <c r="J9" s="10">
        <v>0.9</v>
      </c>
      <c r="K9" s="10">
        <v>95</v>
      </c>
      <c r="L9" s="11">
        <v>25934.306095039785</v>
      </c>
      <c r="M9" s="12">
        <v>-1781.7068848772833</v>
      </c>
      <c r="N9" s="13">
        <v>24152.599210162502</v>
      </c>
      <c r="O9" s="14"/>
      <c r="P9" s="51">
        <f t="shared" si="0"/>
        <v>67185.574824102543</v>
      </c>
      <c r="Q9" s="14"/>
      <c r="R9" s="41"/>
      <c r="S9" s="42"/>
      <c r="U9" s="43">
        <v>-7200</v>
      </c>
      <c r="V9" s="15"/>
      <c r="W9" s="17"/>
      <c r="X9" s="53">
        <f t="shared" si="1"/>
        <v>59985.574824102543</v>
      </c>
      <c r="Y9" s="54">
        <v>61135.59235875</v>
      </c>
      <c r="Z9" s="2"/>
      <c r="AB9" s="2"/>
    </row>
    <row r="10" spans="1:28" ht="15.6" x14ac:dyDescent="0.3">
      <c r="A10" s="9" t="s">
        <v>42</v>
      </c>
      <c r="B10" s="9" t="s">
        <v>43</v>
      </c>
      <c r="C10" s="40">
        <v>1</v>
      </c>
      <c r="D10" s="45">
        <v>9.5890410958904104E-2</v>
      </c>
      <c r="E10" s="46">
        <v>0.90410958904109595</v>
      </c>
      <c r="F10" s="46"/>
      <c r="G10" s="47">
        <v>28962.038382222909</v>
      </c>
      <c r="H10" s="9"/>
      <c r="I10" s="44">
        <v>82.133333333333326</v>
      </c>
      <c r="J10" s="10">
        <v>0.75</v>
      </c>
      <c r="K10" s="10">
        <v>62</v>
      </c>
      <c r="L10" s="11">
        <v>16925.547135710174</v>
      </c>
      <c r="M10" s="12">
        <v>-7228.685405866423</v>
      </c>
      <c r="N10" s="13">
        <v>9696.8617298437512</v>
      </c>
      <c r="O10" s="14"/>
      <c r="P10" s="51">
        <f t="shared" si="0"/>
        <v>38658.900112066658</v>
      </c>
      <c r="Q10" s="14"/>
      <c r="R10" s="41"/>
      <c r="S10" s="42"/>
      <c r="U10" s="43"/>
      <c r="V10" s="15"/>
      <c r="W10" s="17"/>
      <c r="X10" s="53">
        <f t="shared" si="1"/>
        <v>38658.900112066658</v>
      </c>
      <c r="Y10" s="54">
        <v>52271.482328124999</v>
      </c>
      <c r="Z10" s="2"/>
      <c r="AB10" s="2"/>
    </row>
    <row r="11" spans="1:28" ht="15.6" x14ac:dyDescent="0.3">
      <c r="A11" s="9" t="s">
        <v>44</v>
      </c>
      <c r="B11" s="9" t="s">
        <v>45</v>
      </c>
      <c r="C11" s="40">
        <v>0.5</v>
      </c>
      <c r="D11" s="45">
        <v>0.5</v>
      </c>
      <c r="E11" s="46"/>
      <c r="F11" s="46"/>
      <c r="G11" s="47">
        <v>18709.98939736524</v>
      </c>
      <c r="H11" s="9"/>
      <c r="I11" s="44">
        <v>50.933333333333337</v>
      </c>
      <c r="J11" s="10">
        <v>0.75</v>
      </c>
      <c r="K11" s="10">
        <v>38</v>
      </c>
      <c r="L11" s="11">
        <v>10373.722438015913</v>
      </c>
      <c r="M11" s="12">
        <v>-358.79550277721864</v>
      </c>
      <c r="N11" s="13">
        <v>10014.926935238695</v>
      </c>
      <c r="O11" s="14"/>
      <c r="P11" s="51">
        <f t="shared" si="0"/>
        <v>28724.916332603934</v>
      </c>
      <c r="Q11" s="14"/>
      <c r="R11" s="41"/>
      <c r="S11" s="42"/>
      <c r="U11" s="43"/>
      <c r="V11" s="15"/>
      <c r="W11" s="17"/>
      <c r="X11" s="53">
        <f t="shared" si="1"/>
        <v>28724.916332603934</v>
      </c>
      <c r="Y11" s="54">
        <v>29220.012813372417</v>
      </c>
      <c r="Z11" s="2"/>
      <c r="AB11" s="2"/>
    </row>
    <row r="12" spans="1:28" ht="15.6" x14ac:dyDescent="0.3">
      <c r="A12" s="9" t="s">
        <v>46</v>
      </c>
      <c r="B12" s="9" t="s">
        <v>47</v>
      </c>
      <c r="C12" s="40">
        <v>1</v>
      </c>
      <c r="D12" s="45">
        <v>1</v>
      </c>
      <c r="E12" s="46"/>
      <c r="F12" s="46"/>
      <c r="G12" s="47">
        <v>37419.978794730479</v>
      </c>
      <c r="H12" s="9"/>
      <c r="I12" s="44">
        <v>42.6</v>
      </c>
      <c r="J12" s="10">
        <v>0.75</v>
      </c>
      <c r="K12" s="10">
        <v>32</v>
      </c>
      <c r="L12" s="11">
        <v>8735.766263592348</v>
      </c>
      <c r="M12" s="12">
        <v>442.13114393265096</v>
      </c>
      <c r="N12" s="13">
        <v>9177.8974075249989</v>
      </c>
      <c r="O12" s="14"/>
      <c r="P12" s="51">
        <f t="shared" si="0"/>
        <v>46597.87620225548</v>
      </c>
      <c r="Q12" s="14"/>
      <c r="R12" s="41"/>
      <c r="S12" s="42"/>
      <c r="U12" s="43"/>
      <c r="V12" s="15"/>
      <c r="W12" s="17"/>
      <c r="X12" s="53">
        <f t="shared" si="1"/>
        <v>46597.87620225548</v>
      </c>
      <c r="Y12" s="54">
        <v>47429.142666897256</v>
      </c>
      <c r="Z12" s="2"/>
      <c r="AB12" s="2"/>
    </row>
    <row r="13" spans="1:28" ht="15.6" x14ac:dyDescent="0.3">
      <c r="A13" s="9" t="s">
        <v>48</v>
      </c>
      <c r="B13" s="9" t="s">
        <v>49</v>
      </c>
      <c r="C13" s="40">
        <v>0.35</v>
      </c>
      <c r="D13" s="45">
        <v>0.35</v>
      </c>
      <c r="E13" s="46"/>
      <c r="F13" s="46"/>
      <c r="G13" s="47">
        <v>13096.992578155667</v>
      </c>
      <c r="H13" s="9"/>
      <c r="I13" s="44">
        <v>54.866666666666674</v>
      </c>
      <c r="J13" s="10">
        <v>1.5</v>
      </c>
      <c r="K13" s="10">
        <v>82</v>
      </c>
      <c r="L13" s="11">
        <v>22385.401050455392</v>
      </c>
      <c r="M13" s="12">
        <v>266.73324148210304</v>
      </c>
      <c r="N13" s="13">
        <v>22652.134291937495</v>
      </c>
      <c r="O13" s="14"/>
      <c r="P13" s="51">
        <f t="shared" si="0"/>
        <v>35749.126870093161</v>
      </c>
      <c r="Q13" s="14"/>
      <c r="R13" s="41"/>
      <c r="S13" s="42"/>
      <c r="U13" s="43"/>
      <c r="V13" s="15"/>
      <c r="W13" s="17"/>
      <c r="X13" s="53">
        <f t="shared" si="1"/>
        <v>35749.126870093161</v>
      </c>
      <c r="Y13" s="54">
        <v>32948.276886249994</v>
      </c>
      <c r="Z13" s="2"/>
      <c r="AB13" s="2"/>
    </row>
    <row r="14" spans="1:28" ht="15.6" x14ac:dyDescent="0.3">
      <c r="A14" s="9" t="s">
        <v>50</v>
      </c>
      <c r="B14" s="9" t="s">
        <v>51</v>
      </c>
      <c r="C14" s="40">
        <v>1</v>
      </c>
      <c r="D14" s="45">
        <v>1</v>
      </c>
      <c r="E14" s="46"/>
      <c r="F14" s="46"/>
      <c r="G14" s="47">
        <v>37419.978794730479</v>
      </c>
      <c r="H14" s="9"/>
      <c r="I14" s="44">
        <v>69.066666666666677</v>
      </c>
      <c r="J14" s="10">
        <v>1.75</v>
      </c>
      <c r="K14" s="10">
        <v>121</v>
      </c>
      <c r="L14" s="11">
        <v>33032.116184208564</v>
      </c>
      <c r="M14" s="12">
        <v>0</v>
      </c>
      <c r="N14" s="13">
        <v>33032.116184208564</v>
      </c>
      <c r="O14" s="14"/>
      <c r="P14" s="51">
        <f t="shared" si="0"/>
        <v>70452.094978939043</v>
      </c>
      <c r="Q14" s="14"/>
      <c r="R14" s="41"/>
      <c r="S14" s="42"/>
      <c r="U14" s="43"/>
      <c r="V14" s="15"/>
      <c r="W14" s="17"/>
      <c r="X14" s="53">
        <f t="shared" si="1"/>
        <v>70452.094978939043</v>
      </c>
      <c r="Y14" s="54">
        <v>72930.637899953974</v>
      </c>
      <c r="Z14" s="2"/>
      <c r="AB14" s="2"/>
    </row>
    <row r="15" spans="1:28" ht="15.6" x14ac:dyDescent="0.3">
      <c r="A15" s="9" t="s">
        <v>52</v>
      </c>
      <c r="B15" s="9" t="s">
        <v>53</v>
      </c>
      <c r="C15" s="40">
        <v>0.5</v>
      </c>
      <c r="D15" s="45">
        <v>0.5</v>
      </c>
      <c r="E15" s="46"/>
      <c r="F15" s="46"/>
      <c r="G15" s="47">
        <v>18709.98939736524</v>
      </c>
      <c r="H15" s="9"/>
      <c r="I15" s="44">
        <v>50.866666666666674</v>
      </c>
      <c r="J15" s="10">
        <v>1.5</v>
      </c>
      <c r="K15" s="10">
        <v>76</v>
      </c>
      <c r="L15" s="11">
        <v>20747.444876031826</v>
      </c>
      <c r="M15" s="12">
        <v>291.28369799540451</v>
      </c>
      <c r="N15" s="13">
        <v>21038.728574027231</v>
      </c>
      <c r="O15" s="14"/>
      <c r="P15" s="51">
        <f t="shared" si="0"/>
        <v>39748.717971392471</v>
      </c>
      <c r="Q15" s="14"/>
      <c r="R15" s="41"/>
      <c r="S15" s="42"/>
      <c r="U15" s="43"/>
      <c r="V15" s="15"/>
      <c r="W15" s="17"/>
      <c r="X15" s="53">
        <f t="shared" si="1"/>
        <v>39748.717971392471</v>
      </c>
      <c r="Y15" s="54">
        <v>41249.955077923398</v>
      </c>
      <c r="Z15" s="2"/>
      <c r="AB15" s="2"/>
    </row>
    <row r="16" spans="1:28" ht="15.6" x14ac:dyDescent="0.3">
      <c r="A16" s="9" t="s">
        <v>54</v>
      </c>
      <c r="B16" s="9" t="s">
        <v>55</v>
      </c>
      <c r="C16" s="40">
        <v>0.7</v>
      </c>
      <c r="D16" s="45">
        <v>0.7</v>
      </c>
      <c r="E16" s="46"/>
      <c r="F16" s="46"/>
      <c r="G16" s="47">
        <v>26193.985156311333</v>
      </c>
      <c r="H16" s="9"/>
      <c r="I16" s="44">
        <v>137.53333333333333</v>
      </c>
      <c r="J16" s="10">
        <v>2</v>
      </c>
      <c r="K16" s="10">
        <v>275</v>
      </c>
      <c r="L16" s="11">
        <v>75072.991327746742</v>
      </c>
      <c r="M16" s="12">
        <v>2588.4882232920645</v>
      </c>
      <c r="N16" s="13">
        <v>77661.479551038807</v>
      </c>
      <c r="O16" s="14"/>
      <c r="P16" s="51">
        <f t="shared" si="0"/>
        <v>103855.46470735014</v>
      </c>
      <c r="Q16" s="14"/>
      <c r="R16" s="41"/>
      <c r="S16" s="42"/>
      <c r="U16" s="43"/>
      <c r="V16" s="15"/>
      <c r="W16" s="17"/>
      <c r="X16" s="53">
        <f t="shared" si="1"/>
        <v>103855.46470735014</v>
      </c>
      <c r="Y16" s="54">
        <v>108494.42084319874</v>
      </c>
      <c r="Z16" s="2"/>
      <c r="AB16" s="2"/>
    </row>
    <row r="17" spans="1:28" ht="15.6" x14ac:dyDescent="0.3">
      <c r="A17" s="9" t="s">
        <v>56</v>
      </c>
      <c r="B17" s="9" t="s">
        <v>57</v>
      </c>
      <c r="C17" s="40">
        <v>0.15</v>
      </c>
      <c r="D17" s="45">
        <v>0.15</v>
      </c>
      <c r="E17" s="46"/>
      <c r="F17" s="46"/>
      <c r="G17" s="47">
        <v>5612.9968192095721</v>
      </c>
      <c r="H17" s="9"/>
      <c r="I17" s="44">
        <v>34.733333333333334</v>
      </c>
      <c r="J17" s="10">
        <v>1.5</v>
      </c>
      <c r="K17" s="10">
        <v>52</v>
      </c>
      <c r="L17" s="11">
        <v>14195.620178337565</v>
      </c>
      <c r="M17" s="12">
        <v>-471.7436995250664</v>
      </c>
      <c r="N17" s="13">
        <v>13723.876478812499</v>
      </c>
      <c r="O17" s="14"/>
      <c r="P17" s="51">
        <f t="shared" si="0"/>
        <v>19336.87329802207</v>
      </c>
      <c r="Q17" s="14"/>
      <c r="R17" s="41"/>
      <c r="S17" s="42"/>
      <c r="U17" s="43"/>
      <c r="V17" s="15"/>
      <c r="W17" s="17"/>
      <c r="X17" s="53">
        <f t="shared" si="1"/>
        <v>19336.87329802207</v>
      </c>
      <c r="Y17" s="54">
        <v>19593.67899375</v>
      </c>
      <c r="Z17" s="2"/>
      <c r="AB17" s="2"/>
    </row>
    <row r="18" spans="1:28" ht="15.6" x14ac:dyDescent="0.3">
      <c r="A18" s="9" t="s">
        <v>58</v>
      </c>
      <c r="B18" s="9" t="s">
        <v>59</v>
      </c>
      <c r="C18" s="40">
        <v>1</v>
      </c>
      <c r="D18" s="48"/>
      <c r="E18" s="49">
        <v>1</v>
      </c>
      <c r="F18" s="49"/>
      <c r="G18" s="50">
        <v>28064.984096047861</v>
      </c>
      <c r="H18" s="9"/>
      <c r="I18" s="44">
        <v>121.2</v>
      </c>
      <c r="J18" s="10">
        <v>2</v>
      </c>
      <c r="K18" s="10">
        <v>242</v>
      </c>
      <c r="L18" s="11">
        <v>66064.232368417128</v>
      </c>
      <c r="M18" s="12">
        <v>0</v>
      </c>
      <c r="N18" s="13">
        <v>66064.232368417128</v>
      </c>
      <c r="O18" s="14"/>
      <c r="P18" s="52">
        <f t="shared" si="0"/>
        <v>94129.216464464989</v>
      </c>
      <c r="Q18" s="14"/>
      <c r="R18" s="41"/>
      <c r="S18" s="42"/>
      <c r="U18" s="43"/>
      <c r="V18" s="15"/>
      <c r="W18" s="17"/>
      <c r="X18" s="55">
        <f t="shared" si="1"/>
        <v>94129.216464464989</v>
      </c>
      <c r="Y18" s="56">
        <v>101515.50717601733</v>
      </c>
      <c r="Z18" s="2"/>
      <c r="AB18" s="2"/>
    </row>
    <row r="19" spans="1:28" ht="15.6" x14ac:dyDescent="0.3">
      <c r="A19" s="9"/>
      <c r="B19" s="9"/>
      <c r="C19" s="9"/>
      <c r="D19" s="19">
        <f>SUM(D4:D18)</f>
        <v>8.3958904109589039</v>
      </c>
      <c r="E19" s="20">
        <f>SUM(E4:E18)</f>
        <v>1.904109589041096</v>
      </c>
      <c r="F19" s="20">
        <f>SUM(F4:F18)</f>
        <v>0</v>
      </c>
      <c r="G19" s="20">
        <f>SUM(G4:G18)</f>
        <v>367612.84647453378</v>
      </c>
      <c r="H19" s="20"/>
      <c r="I19" s="20">
        <f t="shared" ref="I19:N19" si="2">SUM(I4:I18)</f>
        <v>973.06666666666683</v>
      </c>
      <c r="J19" s="20">
        <f t="shared" si="2"/>
        <v>19.399999999999999</v>
      </c>
      <c r="K19" s="20">
        <f t="shared" si="2"/>
        <v>1339</v>
      </c>
      <c r="L19" s="20">
        <f t="shared" si="2"/>
        <v>365537.21959219233</v>
      </c>
      <c r="M19" s="20">
        <f t="shared" si="2"/>
        <v>-2791.1106434702397</v>
      </c>
      <c r="N19" s="20">
        <f t="shared" si="2"/>
        <v>362746.10894872207</v>
      </c>
      <c r="O19" s="20"/>
      <c r="P19" s="20">
        <f>SUM(P4:P18)</f>
        <v>730358.95542325592</v>
      </c>
      <c r="Q19" s="20"/>
      <c r="R19" s="20">
        <f>SUM(R4:R18)</f>
        <v>0</v>
      </c>
      <c r="S19" s="20">
        <f>SUM(S4:S18)</f>
        <v>0</v>
      </c>
      <c r="T19" s="20"/>
      <c r="U19" s="20">
        <f>SUM(U4:U18)</f>
        <v>-7200</v>
      </c>
      <c r="V19" s="20">
        <f>SUM(V4:V18)</f>
        <v>0</v>
      </c>
      <c r="W19" s="20"/>
      <c r="X19" s="20">
        <f>SUM(X4:X18)</f>
        <v>723158.95542325592</v>
      </c>
      <c r="Y19" s="21">
        <f>SUM(Y4:Y18)</f>
        <v>756569.43645240483</v>
      </c>
    </row>
    <row r="21" spans="1:28" x14ac:dyDescent="0.3">
      <c r="D21" s="7"/>
      <c r="G21" s="2"/>
      <c r="M21" s="2"/>
      <c r="X21" s="2"/>
      <c r="Y21" s="57"/>
    </row>
    <row r="22" spans="1:28" x14ac:dyDescent="0.3">
      <c r="M22" s="2"/>
      <c r="X22" s="2"/>
    </row>
    <row r="23" spans="1:28" x14ac:dyDescent="0.3">
      <c r="D23" s="2"/>
    </row>
    <row r="24" spans="1:28" x14ac:dyDescent="0.3">
      <c r="D24" s="2"/>
      <c r="M24" s="2"/>
    </row>
    <row r="25" spans="1:28" x14ac:dyDescent="0.3">
      <c r="M25" s="2"/>
    </row>
    <row r="26" spans="1:28" x14ac:dyDescent="0.3">
      <c r="D26" s="2"/>
      <c r="M26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26" sqref="B26"/>
      <selection pane="bottomLeft" activeCell="B26" sqref="B26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24</v>
      </c>
    </row>
    <row r="3" spans="1:13" ht="19.2" x14ac:dyDescent="0.5">
      <c r="C3" t="s">
        <v>9</v>
      </c>
      <c r="D3" s="3"/>
      <c r="E3" s="3"/>
      <c r="G3" t="s">
        <v>25</v>
      </c>
      <c r="K3" s="63" t="s">
        <v>63</v>
      </c>
      <c r="L3" s="63" t="s">
        <v>64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8" customHeight="1" x14ac:dyDescent="0.3">
      <c r="A7" s="58" t="s">
        <v>30</v>
      </c>
      <c r="B7" s="58" t="s">
        <v>31</v>
      </c>
      <c r="C7" s="59">
        <v>10</v>
      </c>
      <c r="D7" s="59">
        <v>12</v>
      </c>
      <c r="E7" s="59">
        <v>18</v>
      </c>
      <c r="F7" s="58"/>
      <c r="G7" s="59">
        <v>17</v>
      </c>
      <c r="H7" s="59">
        <v>20</v>
      </c>
      <c r="I7" s="60">
        <v>20</v>
      </c>
      <c r="J7" s="58"/>
      <c r="K7" s="60">
        <v>8</v>
      </c>
      <c r="L7" s="60">
        <v>7.6000000000000005</v>
      </c>
      <c r="M7" s="60">
        <v>15.600000000000001</v>
      </c>
    </row>
    <row r="8" spans="1:13" ht="18" customHeight="1" x14ac:dyDescent="0.3">
      <c r="A8" s="58" t="s">
        <v>40</v>
      </c>
      <c r="B8" s="58" t="s">
        <v>41</v>
      </c>
      <c r="C8" s="59">
        <v>87</v>
      </c>
      <c r="D8" s="59">
        <v>111</v>
      </c>
      <c r="E8" s="61">
        <v>111</v>
      </c>
      <c r="F8" s="58"/>
      <c r="G8" s="59">
        <v>106</v>
      </c>
      <c r="H8" s="59">
        <v>105</v>
      </c>
      <c r="I8" s="61">
        <v>117</v>
      </c>
      <c r="J8" s="58"/>
      <c r="K8" s="60">
        <v>61.8</v>
      </c>
      <c r="L8" s="60">
        <v>43.733333333333334</v>
      </c>
      <c r="M8" s="60">
        <v>105.53333333333333</v>
      </c>
    </row>
    <row r="9" spans="1:13" ht="18" customHeight="1" x14ac:dyDescent="0.3">
      <c r="A9" s="58" t="s">
        <v>42</v>
      </c>
      <c r="B9" s="58" t="s">
        <v>43</v>
      </c>
      <c r="C9" s="59">
        <v>70</v>
      </c>
      <c r="D9" s="59">
        <v>85</v>
      </c>
      <c r="E9" s="59">
        <v>101</v>
      </c>
      <c r="F9" s="58"/>
      <c r="G9" s="59">
        <v>72</v>
      </c>
      <c r="H9" s="59">
        <v>82</v>
      </c>
      <c r="I9" s="60">
        <v>78</v>
      </c>
      <c r="J9" s="58"/>
      <c r="K9" s="60">
        <v>51.199999999999996</v>
      </c>
      <c r="L9" s="60">
        <v>30.933333333333334</v>
      </c>
      <c r="M9" s="60">
        <v>82.133333333333326</v>
      </c>
    </row>
    <row r="10" spans="1:13" ht="18" customHeight="1" x14ac:dyDescent="0.3">
      <c r="A10" s="58" t="s">
        <v>44</v>
      </c>
      <c r="B10" s="58" t="s">
        <v>45</v>
      </c>
      <c r="C10" s="59">
        <v>32</v>
      </c>
      <c r="D10" s="59">
        <v>42</v>
      </c>
      <c r="E10" s="59">
        <v>44</v>
      </c>
      <c r="F10" s="58"/>
      <c r="G10" s="59">
        <v>67</v>
      </c>
      <c r="H10" s="59">
        <v>70</v>
      </c>
      <c r="I10" s="60">
        <v>68</v>
      </c>
      <c r="J10" s="58"/>
      <c r="K10" s="60">
        <v>23.6</v>
      </c>
      <c r="L10" s="60">
        <v>27.333333333333332</v>
      </c>
      <c r="M10" s="60">
        <v>50.933333333333337</v>
      </c>
    </row>
    <row r="11" spans="1:13" ht="18" customHeight="1" x14ac:dyDescent="0.3">
      <c r="A11" s="58" t="s">
        <v>32</v>
      </c>
      <c r="B11" s="58" t="s">
        <v>33</v>
      </c>
      <c r="C11" s="59">
        <v>24</v>
      </c>
      <c r="D11" s="59">
        <v>21</v>
      </c>
      <c r="E11" s="59">
        <v>30</v>
      </c>
      <c r="F11" s="58"/>
      <c r="G11" s="59">
        <v>64</v>
      </c>
      <c r="H11" s="59">
        <v>66</v>
      </c>
      <c r="I11" s="60">
        <v>74</v>
      </c>
      <c r="J11" s="58"/>
      <c r="K11" s="60">
        <v>15</v>
      </c>
      <c r="L11" s="60">
        <v>27.200000000000003</v>
      </c>
      <c r="M11" s="60">
        <v>42.2</v>
      </c>
    </row>
    <row r="12" spans="1:13" ht="18" customHeight="1" x14ac:dyDescent="0.3">
      <c r="A12" s="58" t="s">
        <v>34</v>
      </c>
      <c r="B12" s="58" t="s">
        <v>35</v>
      </c>
      <c r="C12" s="59">
        <v>37</v>
      </c>
      <c r="D12" s="59">
        <v>33</v>
      </c>
      <c r="E12" s="59">
        <v>37</v>
      </c>
      <c r="F12" s="58"/>
      <c r="G12" s="59">
        <v>79</v>
      </c>
      <c r="H12" s="59">
        <v>82</v>
      </c>
      <c r="I12" s="60">
        <v>80</v>
      </c>
      <c r="J12" s="58"/>
      <c r="K12" s="60">
        <v>21.4</v>
      </c>
      <c r="L12" s="60">
        <v>32.133333333333333</v>
      </c>
      <c r="M12" s="60">
        <v>53.533333333333331</v>
      </c>
    </row>
    <row r="13" spans="1:13" ht="18" customHeight="1" x14ac:dyDescent="0.3">
      <c r="A13" s="58" t="s">
        <v>36</v>
      </c>
      <c r="B13" s="58" t="s">
        <v>37</v>
      </c>
      <c r="C13" s="59">
        <v>35</v>
      </c>
      <c r="D13" s="59">
        <v>40</v>
      </c>
      <c r="E13" s="59">
        <v>38</v>
      </c>
      <c r="F13" s="58"/>
      <c r="G13" s="59">
        <v>147</v>
      </c>
      <c r="H13" s="59">
        <v>111</v>
      </c>
      <c r="I13" s="60">
        <v>110</v>
      </c>
      <c r="J13" s="58"/>
      <c r="K13" s="60">
        <v>22.599999999999998</v>
      </c>
      <c r="L13" s="60">
        <v>49.06666666666667</v>
      </c>
      <c r="M13" s="60">
        <v>71.666666666666671</v>
      </c>
    </row>
    <row r="14" spans="1:13" ht="18" customHeight="1" x14ac:dyDescent="0.3">
      <c r="A14" s="58" t="s">
        <v>46</v>
      </c>
      <c r="B14" s="58" t="s">
        <v>47</v>
      </c>
      <c r="C14" s="59">
        <v>30</v>
      </c>
      <c r="D14" s="59">
        <v>31</v>
      </c>
      <c r="E14" s="59">
        <v>28</v>
      </c>
      <c r="F14" s="58"/>
      <c r="G14" s="59">
        <v>62</v>
      </c>
      <c r="H14" s="59">
        <v>62</v>
      </c>
      <c r="I14" s="60">
        <v>62</v>
      </c>
      <c r="J14" s="58"/>
      <c r="K14" s="60">
        <v>17.8</v>
      </c>
      <c r="L14" s="60">
        <v>24.8</v>
      </c>
      <c r="M14" s="60">
        <v>42.6</v>
      </c>
    </row>
    <row r="15" spans="1:13" ht="18" customHeight="1" x14ac:dyDescent="0.3">
      <c r="A15" s="58" t="s">
        <v>48</v>
      </c>
      <c r="B15" s="58" t="s">
        <v>49</v>
      </c>
      <c r="C15" s="59">
        <v>35</v>
      </c>
      <c r="D15" s="59">
        <v>35</v>
      </c>
      <c r="E15" s="59">
        <v>41</v>
      </c>
      <c r="F15" s="58"/>
      <c r="G15" s="59">
        <v>84</v>
      </c>
      <c r="H15" s="59">
        <v>83</v>
      </c>
      <c r="I15" s="60">
        <v>78</v>
      </c>
      <c r="J15" s="58"/>
      <c r="K15" s="60">
        <v>22.2</v>
      </c>
      <c r="L15" s="60">
        <v>32.666666666666671</v>
      </c>
      <c r="M15" s="60">
        <v>54.866666666666674</v>
      </c>
    </row>
    <row r="16" spans="1:13" ht="18" customHeight="1" x14ac:dyDescent="0.3">
      <c r="A16" s="58" t="s">
        <v>50</v>
      </c>
      <c r="B16" s="58" t="s">
        <v>51</v>
      </c>
      <c r="C16" s="59">
        <v>43</v>
      </c>
      <c r="D16" s="59">
        <v>41</v>
      </c>
      <c r="E16" s="59">
        <v>42</v>
      </c>
      <c r="F16" s="58"/>
      <c r="G16" s="59">
        <v>111</v>
      </c>
      <c r="H16" s="59">
        <v>109</v>
      </c>
      <c r="I16" s="60">
        <v>109</v>
      </c>
      <c r="J16" s="58"/>
      <c r="K16" s="60">
        <v>25.2</v>
      </c>
      <c r="L16" s="60">
        <v>43.866666666666674</v>
      </c>
      <c r="M16" s="60">
        <v>69.066666666666677</v>
      </c>
    </row>
    <row r="17" spans="1:13" ht="18" customHeight="1" x14ac:dyDescent="0.3">
      <c r="A17" s="58" t="s">
        <v>38</v>
      </c>
      <c r="B17" s="58" t="s">
        <v>39</v>
      </c>
      <c r="C17" s="59">
        <v>45</v>
      </c>
      <c r="D17" s="59">
        <v>47</v>
      </c>
      <c r="E17" s="61">
        <v>47</v>
      </c>
      <c r="F17" s="58"/>
      <c r="G17" s="59">
        <v>32</v>
      </c>
      <c r="H17" s="59">
        <v>32</v>
      </c>
      <c r="I17" s="62">
        <v>32</v>
      </c>
      <c r="J17" s="58"/>
      <c r="K17" s="60">
        <v>27.8</v>
      </c>
      <c r="L17" s="60">
        <v>12.8</v>
      </c>
      <c r="M17" s="60">
        <v>40.6</v>
      </c>
    </row>
    <row r="18" spans="1:13" ht="18" customHeight="1" x14ac:dyDescent="0.3">
      <c r="A18" s="58" t="s">
        <v>52</v>
      </c>
      <c r="B18" s="58" t="s">
        <v>53</v>
      </c>
      <c r="C18" s="59">
        <v>32</v>
      </c>
      <c r="D18" s="59">
        <v>32</v>
      </c>
      <c r="E18" s="59">
        <v>31</v>
      </c>
      <c r="F18" s="58"/>
      <c r="G18" s="59">
        <v>83</v>
      </c>
      <c r="H18" s="59">
        <v>80</v>
      </c>
      <c r="I18" s="60">
        <v>76</v>
      </c>
      <c r="J18" s="58"/>
      <c r="K18" s="60">
        <v>19</v>
      </c>
      <c r="L18" s="60">
        <v>31.866666666666671</v>
      </c>
      <c r="M18" s="60">
        <v>50.866666666666674</v>
      </c>
    </row>
    <row r="19" spans="1:13" ht="18" customHeight="1" x14ac:dyDescent="0.3">
      <c r="A19" s="58" t="s">
        <v>58</v>
      </c>
      <c r="B19" s="58" t="s">
        <v>59</v>
      </c>
      <c r="C19" s="59">
        <v>84</v>
      </c>
      <c r="D19" s="59">
        <v>78</v>
      </c>
      <c r="E19" s="59">
        <v>72</v>
      </c>
      <c r="F19" s="58"/>
      <c r="G19" s="59">
        <v>185</v>
      </c>
      <c r="H19" s="59">
        <v>185</v>
      </c>
      <c r="I19" s="60">
        <v>188</v>
      </c>
      <c r="J19" s="58"/>
      <c r="K19" s="60">
        <v>46.8</v>
      </c>
      <c r="L19" s="60">
        <v>74.400000000000006</v>
      </c>
      <c r="M19" s="60">
        <v>121.2</v>
      </c>
    </row>
    <row r="20" spans="1:13" ht="18" customHeight="1" x14ac:dyDescent="0.3">
      <c r="A20" s="58" t="s">
        <v>54</v>
      </c>
      <c r="B20" s="58" t="s">
        <v>55</v>
      </c>
      <c r="C20" s="59">
        <v>72</v>
      </c>
      <c r="D20" s="59">
        <v>93</v>
      </c>
      <c r="E20" s="59">
        <v>88</v>
      </c>
      <c r="F20" s="58"/>
      <c r="G20" s="59">
        <v>256</v>
      </c>
      <c r="H20" s="61">
        <v>211</v>
      </c>
      <c r="I20" s="62">
        <v>185</v>
      </c>
      <c r="J20" s="58"/>
      <c r="K20" s="60">
        <v>50.599999999999994</v>
      </c>
      <c r="L20" s="60">
        <v>86.933333333333337</v>
      </c>
      <c r="M20" s="60">
        <v>137.53333333333333</v>
      </c>
    </row>
    <row r="21" spans="1:13" ht="18" customHeight="1" x14ac:dyDescent="0.3">
      <c r="A21" s="58" t="s">
        <v>56</v>
      </c>
      <c r="B21" s="58" t="s">
        <v>57</v>
      </c>
      <c r="C21" s="59">
        <v>34</v>
      </c>
      <c r="D21" s="59">
        <v>24</v>
      </c>
      <c r="E21" s="59">
        <v>25</v>
      </c>
      <c r="F21" s="58"/>
      <c r="G21" s="59">
        <v>44</v>
      </c>
      <c r="H21" s="59">
        <v>42</v>
      </c>
      <c r="I21" s="60">
        <v>50</v>
      </c>
      <c r="J21" s="58"/>
      <c r="K21" s="60">
        <v>16.600000000000001</v>
      </c>
      <c r="L21" s="60">
        <v>18.133333333333336</v>
      </c>
      <c r="M21" s="60">
        <v>34.733333333333334</v>
      </c>
    </row>
    <row r="22" spans="1:13" ht="19.2" x14ac:dyDescent="0.5">
      <c r="C22" s="4"/>
      <c r="D22" s="4"/>
      <c r="G22" s="4"/>
      <c r="H22" s="4"/>
      <c r="I22" s="8"/>
      <c r="K22" s="6"/>
      <c r="L22" s="6"/>
    </row>
    <row r="23" spans="1:13" ht="19.2" x14ac:dyDescent="0.5">
      <c r="C23" s="4"/>
      <c r="D23" s="4"/>
      <c r="G23" s="4"/>
      <c r="H23" s="4"/>
      <c r="I23" s="8"/>
      <c r="K23" s="6"/>
      <c r="L23" s="6"/>
    </row>
    <row r="24" spans="1:13" ht="19.2" x14ac:dyDescent="0.5">
      <c r="C24" s="4"/>
      <c r="D24" s="4"/>
      <c r="G24" s="4"/>
      <c r="H24" s="4"/>
      <c r="I24" s="8"/>
      <c r="K24" s="6"/>
      <c r="L24" s="6"/>
    </row>
    <row r="25" spans="1:13" ht="19.2" x14ac:dyDescent="0.5">
      <c r="C25" s="4"/>
      <c r="D25" s="4"/>
      <c r="G25" s="4"/>
      <c r="H25" s="4"/>
      <c r="I25" s="8"/>
      <c r="K25" s="6"/>
      <c r="L25" s="6"/>
    </row>
    <row r="26" spans="1:13" ht="19.2" x14ac:dyDescent="0.5">
      <c r="C26" s="4"/>
      <c r="D26" s="4"/>
      <c r="G26" s="4"/>
      <c r="H26" s="4"/>
      <c r="I26" s="8"/>
      <c r="K26" s="6"/>
      <c r="L26" s="6"/>
    </row>
    <row r="27" spans="1:13" ht="19.2" x14ac:dyDescent="0.5">
      <c r="C27" s="4"/>
      <c r="D27" s="4"/>
      <c r="G27" s="4"/>
      <c r="H27" s="4"/>
      <c r="I27" s="8"/>
      <c r="K27" s="6"/>
      <c r="L27" s="6"/>
    </row>
    <row r="28" spans="1:13" ht="19.2" x14ac:dyDescent="0.5">
      <c r="C28" s="4"/>
      <c r="D28" s="4"/>
      <c r="G28" s="4"/>
      <c r="H28" s="4"/>
      <c r="I28" s="8"/>
      <c r="K28" s="6"/>
      <c r="L28" s="6"/>
    </row>
    <row r="29" spans="1:13" ht="19.2" x14ac:dyDescent="0.5">
      <c r="C29" s="4"/>
      <c r="D29" s="4"/>
      <c r="G29" s="4"/>
      <c r="H29" s="4"/>
      <c r="I29" s="8"/>
      <c r="K29" s="6"/>
      <c r="L29" s="6"/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DA65F9-62B6-4840-B934-873495E1C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schemas.microsoft.com/sharepoint/v3"/>
    <ds:schemaRef ds:uri="f3a3f4af-9df9-4e1d-8c69-a33c6e733a58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f6c8b9c6-be5c-47cb-9f06-60e2bd81f76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2026-04-01T17:26:00Z</cp:lastPrinted>
  <dcterms:created xsi:type="dcterms:W3CDTF">2020-05-22T08:08:16Z</dcterms:created>
  <dcterms:modified xsi:type="dcterms:W3CDTF">2026-04-01T17:26:09Z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