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250" documentId="8_{9BF23CD5-AA5B-42D8-9B7B-2E4F67E41BD7}" xr6:coauthVersionLast="47" xr6:coauthVersionMax="47" xr10:uidLastSave="{097D9191-0794-489C-8154-3EB35B2EB66B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Statistics!$A$1:$M$26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P25" i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R26" i="1" l="1"/>
  <c r="S26" i="1"/>
  <c r="I26" i="1"/>
  <c r="J26" i="1"/>
  <c r="K26" i="1"/>
  <c r="L26" i="1"/>
  <c r="M26" i="1"/>
  <c r="N26" i="1"/>
  <c r="U26" i="1"/>
  <c r="V26" i="1"/>
  <c r="Y26" i="1"/>
  <c r="X26" i="1" l="1"/>
  <c r="P26" i="1"/>
</calcChain>
</file>

<file path=xl/sharedStrings.xml><?xml version="1.0" encoding="utf-8"?>
<sst xmlns="http://schemas.openxmlformats.org/spreadsheetml/2006/main" count="125" uniqueCount="85">
  <si>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</si>
  <si>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</si>
  <si>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</si>
  <si>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</si>
  <si>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</si>
  <si>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</si>
  <si>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</si>
  <si>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</si>
  <si>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</si>
  <si>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</si>
  <si>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</si>
  <si>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</si>
  <si>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</si>
  <si>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</si>
  <si>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</si>
  <si>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</si>
  <si>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</si>
  <si>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</si>
  <si>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</si>
  <si>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</si>
  <si>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</si>
  <si>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</si>
  <si>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</si>
  <si>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</si>
  <si>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</si>
  <si>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</si>
  <si>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</si>
  <si>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</si>
  <si>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</si>
  <si>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</si>
  <si>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091081</t>
  </si>
  <si>
    <t>Great Wymondley</t>
  </si>
  <si>
    <t>091340</t>
  </si>
  <si>
    <t>Holwell</t>
  </si>
  <si>
    <t>091390</t>
  </si>
  <si>
    <t>Ickleford</t>
  </si>
  <si>
    <t>091460</t>
  </si>
  <si>
    <t>King's Walden</t>
  </si>
  <si>
    <t>091551</t>
  </si>
  <si>
    <t>Letchworth, St Paul</t>
  </si>
  <si>
    <t>091580</t>
  </si>
  <si>
    <t>Lilley</t>
  </si>
  <si>
    <t>091670</t>
  </si>
  <si>
    <t>Little Wymondley</t>
  </si>
  <si>
    <t>091920</t>
  </si>
  <si>
    <t>Norton</t>
  </si>
  <si>
    <t>091940</t>
  </si>
  <si>
    <t>Offley</t>
  </si>
  <si>
    <t>091950</t>
  </si>
  <si>
    <t>Old Letchworth</t>
  </si>
  <si>
    <t>091990</t>
  </si>
  <si>
    <t>Pirton</t>
  </si>
  <si>
    <t>092061</t>
  </si>
  <si>
    <t>Radwell</t>
  </si>
  <si>
    <t>092250</t>
  </si>
  <si>
    <t>St Ippolyts</t>
  </si>
  <si>
    <t>092260</t>
  </si>
  <si>
    <t>St Paul's Walden &amp; Preston</t>
  </si>
  <si>
    <t>092470</t>
  </si>
  <si>
    <t>Stotfold</t>
  </si>
  <si>
    <t>092881</t>
  </si>
  <si>
    <t>Wilbury</t>
  </si>
  <si>
    <t>092900</t>
  </si>
  <si>
    <t>Willian</t>
  </si>
  <si>
    <t>Holy Saviour</t>
  </si>
  <si>
    <t>St Faith's</t>
  </si>
  <si>
    <t>St Mark's</t>
  </si>
  <si>
    <t>St Mary's</t>
  </si>
  <si>
    <t>091292</t>
  </si>
  <si>
    <t>091293</t>
  </si>
  <si>
    <t>091294</t>
  </si>
  <si>
    <t>091291</t>
  </si>
  <si>
    <t>Hitchin, Holy Saviour</t>
  </si>
  <si>
    <t>Hitchin, St Faith</t>
  </si>
  <si>
    <t>Hitchin, St Mark</t>
  </si>
  <si>
    <t>Hitchin, St Mary</t>
  </si>
  <si>
    <t>091280</t>
  </si>
  <si>
    <t>Hub Church FX (Hitchin)</t>
  </si>
  <si>
    <t>Hub Church FX</t>
  </si>
  <si>
    <t>2026 Parish Share - Hitchin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</si>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</sst>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0" fillId="0" borderId="0" xfId="0" quotePrefix="1" applyNumberFormat="1"/>
    <xf numFmtId="2" fontId="0" fillId="0" borderId="0" xfId="0" applyNumberFormat="1"/>
    <xf numFmtId="0" fontId="10" fillId="0" borderId="0" xfId="0" quotePrefix="1" applyFont="1"/>
    <xf numFmtId="1" fontId="10" fillId="4" borderId="1" xfId="0" applyNumberFormat="1" applyFont="1" applyFill="1" applyBorder="1"/>
    <xf numFmtId="3" fontId="1" fillId="0" borderId="1" xfId="0" applyNumberFormat="1" applyFont="1" applyBorder="1"/>
    <xf numFmtId="2" fontId="10" fillId="6" borderId="1" xfId="0" applyNumberFormat="1" applyFont="1" applyFill="1" applyBorder="1"/>
    <xf numFmtId="2" fontId="10" fillId="0" borderId="0" xfId="0" applyNumberFormat="1" applyFont="1"/>
    <xf numFmtId="2" fontId="10" fillId="4" borderId="0" xfId="0" applyNumberFormat="1" applyFont="1" applyFill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2" fontId="10" fillId="6" borderId="0" xfId="0" applyNumberFormat="1" applyFont="1" applyFill="1"/>
    <xf numFmtId="2" fontId="10" fillId="6" borderId="9" xfId="0" applyNumberFormat="1" applyFont="1" applyFill="1" applyBorder="1"/>
    <xf numFmtId="2" fontId="10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2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11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9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11" xfId="0" applyNumberFormat="1" applyFont="1" applyFill="1" applyBorder="1"/>
    <xf numFmtId="165" fontId="10" fillId="8" borderId="1" xfId="0" applyNumberFormat="1" applyFont="1" applyFill="1" applyBorder="1"/>
    <xf numFmtId="165" fontId="10" fillId="8" borderId="9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11" xfId="0" applyNumberFormat="1" applyBorder="1"/>
    <xf numFmtId="3" fontId="0" fillId="0" borderId="2" xfId="0" applyNumberFormat="1" applyBorder="1"/>
    <xf numFmtId="3" fontId="1" fillId="0" borderId="9" xfId="0" applyNumberFormat="1" applyFont="1" applyBorder="1"/>
    <xf numFmtId="3" fontId="0" fillId="0" borderId="12" xfId="0" applyNumberFormat="1" applyBorder="1"/>
    <xf numFmtId="3" fontId="13" fillId="0" borderId="0" xfId="0" applyNumberFormat="1" applyFont="1"/>
    <xf numFmtId="3" fontId="13" fillId="5" borderId="0" xfId="0" applyNumberFormat="1" applyFont="1" applyFill="1"/>
    <xf numFmtId="0" fontId="12" fillId="0" borderId="0" xfId="0" applyFont="1"/>
    <xf numFmtId="3" fontId="12" fillId="5" borderId="0" xfId="0" applyNumberFormat="1" applyFont="1" applyFill="1"/>
    <xf numFmtId="3" fontId="12" fillId="0" borderId="0" xfId="0" applyNumberFormat="1" applyFont="1"/>
    <xf numFmtId="3" fontId="13" fillId="10" borderId="0" xfId="0" applyNumberFormat="1" applyFont="1" applyFill="1"/>
    <xf numFmtId="166" fontId="0" fillId="0" borderId="0" xfId="0" applyNumberFormat="1"/>
    <xf numFmtId="9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3"/>
  <sheetViews>
    <sheetView tabSelected="1" zoomScaleNormal="100" workbookViewId="0">
      <pane xSplit="2" ySplit="3" topLeftCell="I12" activePane="bottomRight" state="frozen"/>
      <selection pane="topRight" activeCell="E1" sqref="E1"/>
      <selection pane="bottomLeft" activeCell="A12" sqref="A12"/>
      <selection pane="bottomRight" activeCell="B37" sqref="B37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8" ht="18" x14ac:dyDescent="0.35">
      <c r="A1" s="29" t="s">
        <v>79</v>
      </c>
    </row>
    <row r="2" spans="1:28" ht="18" x14ac:dyDescent="0.35">
      <c r="B2" s="29" t="s">
        <v>1</v>
      </c>
      <c r="D2" s="94" t="s">
        <v>0</v>
      </c>
      <c r="E2" s="95"/>
      <c r="F2" s="95"/>
      <c r="G2" s="96"/>
      <c r="I2" s="94" t="s">
        <v>2</v>
      </c>
      <c r="J2" s="97"/>
      <c r="K2" s="97"/>
      <c r="L2" s="97"/>
      <c r="M2" s="97"/>
      <c r="N2" s="98"/>
      <c r="O2" s="27"/>
      <c r="P2" s="50" t="s">
        <v>29</v>
      </c>
      <c r="Q2" s="27"/>
      <c r="R2" s="45" t="s">
        <v>22</v>
      </c>
      <c r="S2" s="46"/>
      <c r="U2" s="94" t="s">
        <v>20</v>
      </c>
      <c r="V2" s="98"/>
      <c r="X2" s="45" t="s">
        <v>23</v>
      </c>
      <c r="Y2" s="47"/>
    </row>
    <row r="3" spans="1:28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1"/>
      <c r="I3" s="36" t="s">
        <v>4</v>
      </c>
      <c r="J3" s="37" t="s">
        <v>3</v>
      </c>
      <c r="K3" s="37" t="s">
        <v>5</v>
      </c>
      <c r="L3" s="37" t="s">
        <v>84</v>
      </c>
      <c r="M3" s="38" t="s">
        <v>12</v>
      </c>
      <c r="N3" s="39" t="s">
        <v>14</v>
      </c>
      <c r="O3" s="1"/>
      <c r="P3" s="40" t="s">
        <v>28</v>
      </c>
      <c r="Q3" s="1"/>
      <c r="R3" s="41" t="s">
        <v>21</v>
      </c>
      <c r="S3" s="42" t="s">
        <v>27</v>
      </c>
      <c r="U3" s="43" t="s">
        <v>18</v>
      </c>
      <c r="V3" s="44" t="s">
        <v>19</v>
      </c>
      <c r="X3" s="48" t="s">
        <v>80</v>
      </c>
      <c r="Y3" s="49" t="s">
        <v>81</v>
      </c>
    </row>
    <row r="4" spans="1:28" ht="15.6" x14ac:dyDescent="0.3">
      <c r="A4" s="20" t="s">
        <v>30</v>
      </c>
      <c r="B4" s="20" t="s">
        <v>31</v>
      </c>
      <c r="C4" s="57">
        <v>8.3000000000000004E-2</v>
      </c>
      <c r="D4" s="59">
        <v>8.3000000000000004E-2</v>
      </c>
      <c r="E4" s="60"/>
      <c r="F4" s="60"/>
      <c r="G4" s="64">
        <v>3105.8582399626298</v>
      </c>
      <c r="I4" s="54">
        <v>14.466666666666669</v>
      </c>
      <c r="J4" s="58">
        <v>0.8</v>
      </c>
      <c r="K4" s="21">
        <v>12</v>
      </c>
      <c r="L4" s="22">
        <v>3275.9123488471305</v>
      </c>
      <c r="M4" s="23">
        <v>-298.50163837076207</v>
      </c>
      <c r="N4" s="24">
        <v>2977.4107104763684</v>
      </c>
      <c r="O4" s="28"/>
      <c r="P4" s="67">
        <f t="shared" ref="P4:P25" si="0">N4+G4</f>
        <v>6083.2689504389982</v>
      </c>
      <c r="Q4" s="28"/>
      <c r="R4" s="70"/>
      <c r="S4" s="71"/>
      <c r="T4" s="25"/>
      <c r="U4" s="76"/>
      <c r="V4" s="77"/>
      <c r="W4" s="20"/>
      <c r="X4" s="81">
        <f t="shared" ref="X4:X25" si="1">SUM(P4:V4)</f>
        <v>6083.2689504389982</v>
      </c>
      <c r="Y4" s="82">
        <v>6178.7371161377459</v>
      </c>
      <c r="Z4" s="2"/>
      <c r="AA4" s="2"/>
      <c r="AB4" s="2"/>
    </row>
    <row r="5" spans="1:28" ht="15.6" x14ac:dyDescent="0.3">
      <c r="A5" s="53" t="s">
        <v>68</v>
      </c>
      <c r="B5" s="20" t="s">
        <v>64</v>
      </c>
      <c r="C5" s="52">
        <v>1</v>
      </c>
      <c r="D5" s="56">
        <v>1</v>
      </c>
      <c r="E5" s="61"/>
      <c r="F5" s="61"/>
      <c r="G5" s="65">
        <v>37419.978794730479</v>
      </c>
      <c r="I5" s="54">
        <v>52.06666666666667</v>
      </c>
      <c r="J5" s="58">
        <v>1.3</v>
      </c>
      <c r="K5" s="21">
        <v>68</v>
      </c>
      <c r="L5" s="22">
        <v>18563.503310133739</v>
      </c>
      <c r="M5" s="23">
        <v>0</v>
      </c>
      <c r="N5" s="24">
        <v>18563.503310133739</v>
      </c>
      <c r="O5" s="28"/>
      <c r="P5" s="68">
        <f t="shared" si="0"/>
        <v>55983.482104864219</v>
      </c>
      <c r="Q5" s="28"/>
      <c r="R5" s="72"/>
      <c r="S5" s="73"/>
      <c r="T5" s="25"/>
      <c r="U5" s="78"/>
      <c r="V5" s="26"/>
      <c r="W5" s="20"/>
      <c r="X5" s="55">
        <f t="shared" si="1"/>
        <v>55983.482104864219</v>
      </c>
      <c r="Y5" s="83">
        <v>57619.802290525447</v>
      </c>
      <c r="Z5" s="2"/>
      <c r="AA5" s="2"/>
      <c r="AB5" s="2"/>
    </row>
    <row r="6" spans="1:28" ht="15.6" x14ac:dyDescent="0.3">
      <c r="A6" s="53" t="s">
        <v>69</v>
      </c>
      <c r="B6" s="20" t="s">
        <v>65</v>
      </c>
      <c r="C6" s="52">
        <v>1</v>
      </c>
      <c r="D6" s="56"/>
      <c r="E6" s="61">
        <v>1</v>
      </c>
      <c r="F6" s="61"/>
      <c r="G6" s="65">
        <v>28064.984096047861</v>
      </c>
      <c r="I6" s="54">
        <v>46.733333333333334</v>
      </c>
      <c r="J6" s="58">
        <v>1.3</v>
      </c>
      <c r="K6" s="21">
        <v>61</v>
      </c>
      <c r="L6" s="22">
        <v>16652.554439972911</v>
      </c>
      <c r="M6" s="23">
        <v>447.54098327025349</v>
      </c>
      <c r="N6" s="24">
        <v>17100.095423243165</v>
      </c>
      <c r="O6" s="28"/>
      <c r="P6" s="68">
        <f t="shared" si="0"/>
        <v>45165.07951929103</v>
      </c>
      <c r="Q6" s="28"/>
      <c r="R6" s="72"/>
      <c r="S6" s="73"/>
      <c r="T6" s="25"/>
      <c r="U6" s="78"/>
      <c r="V6" s="26"/>
      <c r="W6" s="20"/>
      <c r="X6" s="55">
        <f t="shared" si="1"/>
        <v>45165.07951929103</v>
      </c>
      <c r="Y6" s="83">
        <v>54093.433815382137</v>
      </c>
      <c r="Z6" s="2"/>
      <c r="AA6" s="2"/>
      <c r="AB6" s="2"/>
    </row>
    <row r="7" spans="1:28" ht="15.6" x14ac:dyDescent="0.3">
      <c r="A7" s="53" t="s">
        <v>70</v>
      </c>
      <c r="B7" s="20" t="s">
        <v>66</v>
      </c>
      <c r="C7" s="52">
        <v>1</v>
      </c>
      <c r="D7" s="56">
        <v>1</v>
      </c>
      <c r="E7" s="61"/>
      <c r="F7" s="61"/>
      <c r="G7" s="65">
        <v>37419.978794730479</v>
      </c>
      <c r="I7" s="54">
        <v>84.066666666666663</v>
      </c>
      <c r="J7" s="58">
        <v>1.3</v>
      </c>
      <c r="K7" s="21">
        <v>109</v>
      </c>
      <c r="L7" s="22">
        <v>29756.203835361433</v>
      </c>
      <c r="M7" s="23">
        <v>1672.0203307780139</v>
      </c>
      <c r="N7" s="24">
        <v>31428.224166139447</v>
      </c>
      <c r="O7" s="28"/>
      <c r="P7" s="68">
        <f t="shared" si="0"/>
        <v>68848.202960869923</v>
      </c>
      <c r="Q7" s="28"/>
      <c r="R7" s="72">
        <v>-6000</v>
      </c>
      <c r="S7" s="73"/>
      <c r="T7" s="25"/>
      <c r="U7" s="78"/>
      <c r="V7" s="26"/>
      <c r="W7" s="20"/>
      <c r="X7" s="55">
        <f t="shared" si="1"/>
        <v>62848.202960869923</v>
      </c>
      <c r="Y7" s="83">
        <v>71290.191227515199</v>
      </c>
      <c r="Z7" s="2"/>
      <c r="AA7" s="2"/>
      <c r="AB7" s="2"/>
    </row>
    <row r="8" spans="1:28" ht="15.6" x14ac:dyDescent="0.3">
      <c r="A8" s="53" t="s">
        <v>71</v>
      </c>
      <c r="B8" s="20" t="s">
        <v>67</v>
      </c>
      <c r="C8" s="52">
        <v>1</v>
      </c>
      <c r="D8" s="56">
        <v>1</v>
      </c>
      <c r="E8" s="61"/>
      <c r="F8" s="61"/>
      <c r="G8" s="65">
        <v>37419.978794730479</v>
      </c>
      <c r="I8" s="54">
        <v>155.60000000000002</v>
      </c>
      <c r="J8" s="58">
        <v>1.3</v>
      </c>
      <c r="K8" s="21">
        <v>202</v>
      </c>
      <c r="L8" s="22">
        <v>55144.524538926693</v>
      </c>
      <c r="M8" s="23">
        <v>13049.277961073298</v>
      </c>
      <c r="N8" s="24">
        <v>68193.802499999991</v>
      </c>
      <c r="O8" s="28"/>
      <c r="P8" s="68">
        <f t="shared" si="0"/>
        <v>105613.78129473046</v>
      </c>
      <c r="Q8" s="28"/>
      <c r="R8" s="72"/>
      <c r="S8" s="73"/>
      <c r="T8" s="25"/>
      <c r="U8" s="78"/>
      <c r="V8" s="26"/>
      <c r="W8" s="20"/>
      <c r="X8" s="55">
        <f t="shared" si="1"/>
        <v>105613.78129473046</v>
      </c>
      <c r="Y8" s="83">
        <v>109990.79999999999</v>
      </c>
      <c r="Z8" s="2"/>
      <c r="AA8" s="2"/>
      <c r="AB8" s="2"/>
    </row>
    <row r="9" spans="1:28" ht="15.6" x14ac:dyDescent="0.3">
      <c r="A9" s="20" t="s">
        <v>32</v>
      </c>
      <c r="B9" s="20" t="s">
        <v>33</v>
      </c>
      <c r="C9" s="52">
        <v>7.0000000000000007E-2</v>
      </c>
      <c r="D9" s="56">
        <v>7.0000000000000007E-2</v>
      </c>
      <c r="E9" s="61"/>
      <c r="F9" s="61"/>
      <c r="G9" s="65">
        <v>2619.3985156311337</v>
      </c>
      <c r="I9" s="54">
        <v>7.5333333333333332</v>
      </c>
      <c r="J9" s="58">
        <v>0.9</v>
      </c>
      <c r="K9" s="21">
        <v>7</v>
      </c>
      <c r="L9" s="22">
        <v>1910.9488701608261</v>
      </c>
      <c r="M9" s="23">
        <v>16.791129839173664</v>
      </c>
      <c r="N9" s="24">
        <v>1927.7399999999998</v>
      </c>
      <c r="O9" s="28"/>
      <c r="P9" s="68">
        <f t="shared" si="0"/>
        <v>4547.1385156311335</v>
      </c>
      <c r="Q9" s="28"/>
      <c r="R9" s="72"/>
      <c r="S9" s="73"/>
      <c r="T9" s="25"/>
      <c r="U9" s="78"/>
      <c r="V9" s="26"/>
      <c r="W9" s="20"/>
      <c r="X9" s="55">
        <f t="shared" si="1"/>
        <v>4547.1385156311335</v>
      </c>
      <c r="Y9" s="83">
        <v>4703.7494999999999</v>
      </c>
      <c r="Z9" s="2"/>
      <c r="AA9" s="2"/>
      <c r="AB9" s="2"/>
    </row>
    <row r="10" spans="1:28" ht="15.6" x14ac:dyDescent="0.3">
      <c r="A10" s="20" t="s">
        <v>34</v>
      </c>
      <c r="B10" s="20" t="s">
        <v>35</v>
      </c>
      <c r="C10" s="52">
        <v>0.53</v>
      </c>
      <c r="D10" s="56">
        <v>0.53</v>
      </c>
      <c r="E10" s="61"/>
      <c r="F10" s="61"/>
      <c r="G10" s="65">
        <v>19832.588761207156</v>
      </c>
      <c r="I10" s="54">
        <v>58.933333333333337</v>
      </c>
      <c r="J10" s="58">
        <v>1.3</v>
      </c>
      <c r="K10" s="21">
        <v>77</v>
      </c>
      <c r="L10" s="22">
        <v>21020.437571769085</v>
      </c>
      <c r="M10" s="23">
        <v>1057.2405614693671</v>
      </c>
      <c r="N10" s="24">
        <v>22077.678133238453</v>
      </c>
      <c r="O10" s="28"/>
      <c r="P10" s="68">
        <f t="shared" si="0"/>
        <v>41910.266894445609</v>
      </c>
      <c r="Q10" s="28"/>
      <c r="R10" s="72"/>
      <c r="S10" s="73"/>
      <c r="T10" s="25"/>
      <c r="U10" s="78"/>
      <c r="V10" s="26"/>
      <c r="W10" s="20"/>
      <c r="X10" s="55">
        <f t="shared" si="1"/>
        <v>41910.266894445609</v>
      </c>
      <c r="Y10" s="83">
        <v>43489.821692882586</v>
      </c>
      <c r="Z10" s="2"/>
      <c r="AA10" s="2"/>
      <c r="AB10" s="2"/>
    </row>
    <row r="11" spans="1:28" ht="15.6" x14ac:dyDescent="0.3">
      <c r="A11" s="20" t="s">
        <v>36</v>
      </c>
      <c r="B11" s="20" t="s">
        <v>37</v>
      </c>
      <c r="C11" s="52">
        <v>0.33400000000000002</v>
      </c>
      <c r="D11" s="56">
        <v>0.33400000000000002</v>
      </c>
      <c r="E11" s="61"/>
      <c r="F11" s="61"/>
      <c r="G11" s="65">
        <v>12498.272917439981</v>
      </c>
      <c r="I11" s="54">
        <v>23.6</v>
      </c>
      <c r="J11" s="58">
        <v>1.1000000000000001</v>
      </c>
      <c r="K11" s="21">
        <v>26</v>
      </c>
      <c r="L11" s="22">
        <v>7097.8100891687827</v>
      </c>
      <c r="M11" s="23">
        <v>-159.14758916878236</v>
      </c>
      <c r="N11" s="24">
        <v>6938.6625000000004</v>
      </c>
      <c r="O11" s="28"/>
      <c r="P11" s="68">
        <f t="shared" si="0"/>
        <v>19436.935417439981</v>
      </c>
      <c r="Q11" s="28"/>
      <c r="R11" s="72"/>
      <c r="S11" s="73"/>
      <c r="T11" s="25"/>
      <c r="U11" s="78"/>
      <c r="V11" s="26"/>
      <c r="W11" s="20"/>
      <c r="X11" s="55">
        <f t="shared" si="1"/>
        <v>19436.935417439981</v>
      </c>
      <c r="Y11" s="83">
        <v>19447.208019162812</v>
      </c>
      <c r="Z11" s="2"/>
      <c r="AA11" s="2"/>
      <c r="AB11" s="2"/>
    </row>
    <row r="12" spans="1:28" ht="15.6" x14ac:dyDescent="0.3">
      <c r="A12" s="20" t="s">
        <v>48</v>
      </c>
      <c r="B12" s="20" t="s">
        <v>49</v>
      </c>
      <c r="C12" s="52"/>
      <c r="D12" s="56"/>
      <c r="E12" s="61"/>
      <c r="F12" s="61"/>
      <c r="G12" s="65">
        <v>0</v>
      </c>
      <c r="I12" s="54">
        <v>25.200000000000003</v>
      </c>
      <c r="J12" s="58">
        <v>0.95</v>
      </c>
      <c r="K12" s="21">
        <v>24</v>
      </c>
      <c r="L12" s="22">
        <v>6551.824697694261</v>
      </c>
      <c r="M12" s="23">
        <v>-2491.7191834083042</v>
      </c>
      <c r="N12" s="24">
        <v>4060.1055142859568</v>
      </c>
      <c r="O12" s="28"/>
      <c r="P12" s="68">
        <f t="shared" si="0"/>
        <v>4060.1055142859568</v>
      </c>
      <c r="Q12" s="28"/>
      <c r="R12" s="72"/>
      <c r="S12" s="73"/>
      <c r="T12" s="25"/>
      <c r="U12" s="78"/>
      <c r="V12" s="26"/>
      <c r="W12" s="20"/>
      <c r="X12" s="55">
        <f t="shared" si="1"/>
        <v>4060.1055142859568</v>
      </c>
      <c r="Y12" s="83">
        <v>4101.1166810969262</v>
      </c>
      <c r="Z12" s="2"/>
      <c r="AA12" s="2"/>
      <c r="AB12" s="2"/>
    </row>
    <row r="13" spans="1:28" ht="15.6" x14ac:dyDescent="0.3">
      <c r="A13" s="20" t="s">
        <v>38</v>
      </c>
      <c r="B13" s="20" t="s">
        <v>39</v>
      </c>
      <c r="C13" s="52">
        <v>1</v>
      </c>
      <c r="D13" s="56">
        <v>0.8</v>
      </c>
      <c r="E13" s="61"/>
      <c r="F13" s="61"/>
      <c r="G13" s="65">
        <v>29935.983035784386</v>
      </c>
      <c r="I13" s="54">
        <v>153.13333333333333</v>
      </c>
      <c r="J13" s="58">
        <v>1.3</v>
      </c>
      <c r="K13" s="21">
        <v>199</v>
      </c>
      <c r="L13" s="22">
        <v>54325.546451714916</v>
      </c>
      <c r="M13" s="23">
        <v>-155.97073568990163</v>
      </c>
      <c r="N13" s="24">
        <v>54169.575716025014</v>
      </c>
      <c r="O13" s="28"/>
      <c r="P13" s="68">
        <f t="shared" si="0"/>
        <v>84105.558751809396</v>
      </c>
      <c r="Q13" s="28"/>
      <c r="R13" s="72"/>
      <c r="S13" s="73"/>
      <c r="T13" s="25"/>
      <c r="U13" s="78"/>
      <c r="V13" s="26">
        <v>7780</v>
      </c>
      <c r="W13" s="20"/>
      <c r="X13" s="55">
        <f t="shared" si="1"/>
        <v>91885.558751809396</v>
      </c>
      <c r="Y13" s="83">
        <v>100704.59314750001</v>
      </c>
      <c r="Z13" s="2"/>
      <c r="AA13" s="2"/>
      <c r="AB13" s="2"/>
    </row>
    <row r="14" spans="1:28" ht="15.6" x14ac:dyDescent="0.3">
      <c r="A14" s="20" t="s">
        <v>40</v>
      </c>
      <c r="B14" s="20" t="s">
        <v>41</v>
      </c>
      <c r="C14" s="52">
        <v>0.33300000000000002</v>
      </c>
      <c r="D14" s="56">
        <v>0.33300000000000002</v>
      </c>
      <c r="E14" s="61"/>
      <c r="F14" s="61"/>
      <c r="G14" s="65">
        <v>12460.85293864525</v>
      </c>
      <c r="I14" s="54">
        <v>20.333333333333332</v>
      </c>
      <c r="J14" s="58">
        <v>1.1000000000000001</v>
      </c>
      <c r="K14" s="21">
        <v>22</v>
      </c>
      <c r="L14" s="22">
        <v>6005.8393062197392</v>
      </c>
      <c r="M14" s="23">
        <v>-51.017885267002384</v>
      </c>
      <c r="N14" s="24">
        <v>5954.8214209527368</v>
      </c>
      <c r="O14" s="28"/>
      <c r="P14" s="68">
        <f t="shared" si="0"/>
        <v>18415.674359597986</v>
      </c>
      <c r="Q14" s="28"/>
      <c r="R14" s="72"/>
      <c r="S14" s="73"/>
      <c r="T14" s="25"/>
      <c r="U14" s="78"/>
      <c r="V14" s="26"/>
      <c r="W14" s="20"/>
      <c r="X14" s="55">
        <f t="shared" si="1"/>
        <v>18415.674359597986</v>
      </c>
      <c r="Y14" s="83">
        <v>18416.188259165363</v>
      </c>
      <c r="Z14" s="2"/>
      <c r="AA14" s="2"/>
      <c r="AB14" s="2"/>
    </row>
    <row r="15" spans="1:28" ht="15.6" x14ac:dyDescent="0.3">
      <c r="A15" s="20" t="s">
        <v>42</v>
      </c>
      <c r="B15" s="20" t="s">
        <v>43</v>
      </c>
      <c r="C15" s="52">
        <v>0.16700000000000001</v>
      </c>
      <c r="D15" s="56">
        <v>0.16700000000000001</v>
      </c>
      <c r="E15" s="61"/>
      <c r="F15" s="61"/>
      <c r="G15" s="65">
        <v>6249.1364587199905</v>
      </c>
      <c r="I15" s="54">
        <v>13</v>
      </c>
      <c r="J15" s="58">
        <v>0.5</v>
      </c>
      <c r="K15" s="21">
        <v>7</v>
      </c>
      <c r="L15" s="22">
        <v>1910.9488701608261</v>
      </c>
      <c r="M15" s="23">
        <v>-16.232963494046089</v>
      </c>
      <c r="N15" s="24">
        <v>1894.71590666678</v>
      </c>
      <c r="O15" s="28"/>
      <c r="P15" s="68">
        <f t="shared" si="0"/>
        <v>8143.8523653867705</v>
      </c>
      <c r="Q15" s="28"/>
      <c r="R15" s="72"/>
      <c r="S15" s="73"/>
      <c r="T15" s="25"/>
      <c r="U15" s="78"/>
      <c r="V15" s="26"/>
      <c r="W15" s="20"/>
      <c r="X15" s="55">
        <f t="shared" si="1"/>
        <v>8143.8523653867705</v>
      </c>
      <c r="Y15" s="83">
        <v>8294.5654011785664</v>
      </c>
      <c r="Z15" s="2"/>
      <c r="AA15" s="2"/>
      <c r="AB15" s="2"/>
    </row>
    <row r="16" spans="1:28" ht="15.6" x14ac:dyDescent="0.3">
      <c r="A16" s="20" t="s">
        <v>44</v>
      </c>
      <c r="B16" s="20" t="s">
        <v>45</v>
      </c>
      <c r="C16" s="52">
        <v>1</v>
      </c>
      <c r="D16" s="56">
        <v>1</v>
      </c>
      <c r="E16" s="61"/>
      <c r="F16" s="61"/>
      <c r="G16" s="65">
        <v>37419.978794730479</v>
      </c>
      <c r="I16" s="54">
        <v>105.06666666666666</v>
      </c>
      <c r="J16" s="58">
        <v>1.2</v>
      </c>
      <c r="K16" s="21">
        <v>126</v>
      </c>
      <c r="L16" s="22">
        <v>34397.079662894874</v>
      </c>
      <c r="M16" s="23">
        <v>147.99318087823485</v>
      </c>
      <c r="N16" s="24">
        <v>34545.072843773109</v>
      </c>
      <c r="O16" s="28"/>
      <c r="P16" s="68">
        <f t="shared" si="0"/>
        <v>71965.051638503588</v>
      </c>
      <c r="Q16" s="28"/>
      <c r="R16" s="72"/>
      <c r="S16" s="73"/>
      <c r="T16" s="25"/>
      <c r="U16" s="78"/>
      <c r="V16" s="26"/>
      <c r="W16" s="20"/>
      <c r="X16" s="55">
        <f t="shared" si="1"/>
        <v>71965.051638503588</v>
      </c>
      <c r="Y16" s="83">
        <v>68571.084572392749</v>
      </c>
      <c r="Z16" s="2"/>
      <c r="AA16" s="2"/>
      <c r="AB16" s="2"/>
    </row>
    <row r="17" spans="1:28" ht="15.6" x14ac:dyDescent="0.3">
      <c r="A17" s="20" t="s">
        <v>46</v>
      </c>
      <c r="B17" s="20" t="s">
        <v>47</v>
      </c>
      <c r="C17" s="52">
        <v>0.33300000000000002</v>
      </c>
      <c r="D17" s="56">
        <v>0.33300000000000002</v>
      </c>
      <c r="E17" s="61"/>
      <c r="F17" s="61"/>
      <c r="G17" s="65">
        <v>12460.85293864525</v>
      </c>
      <c r="I17" s="54">
        <v>21.466666666666669</v>
      </c>
      <c r="J17" s="58">
        <v>1.1000000000000001</v>
      </c>
      <c r="K17" s="21">
        <v>24</v>
      </c>
      <c r="L17" s="22">
        <v>6551.824697694261</v>
      </c>
      <c r="M17" s="23">
        <v>-55.655874836728799</v>
      </c>
      <c r="N17" s="24">
        <v>6496.1688228575322</v>
      </c>
      <c r="O17" s="28"/>
      <c r="P17" s="68">
        <f t="shared" si="0"/>
        <v>18957.021761502783</v>
      </c>
      <c r="Q17" s="28"/>
      <c r="R17" s="72"/>
      <c r="S17" s="73"/>
      <c r="T17" s="25"/>
      <c r="U17" s="78"/>
      <c r="V17" s="26"/>
      <c r="W17" s="20"/>
      <c r="X17" s="55">
        <f t="shared" si="1"/>
        <v>18957.021761502783</v>
      </c>
      <c r="Y17" s="83">
        <v>18963.003816644952</v>
      </c>
      <c r="Z17" s="2"/>
      <c r="AA17" s="2"/>
      <c r="AB17" s="2"/>
    </row>
    <row r="18" spans="1:28" ht="15.6" x14ac:dyDescent="0.3">
      <c r="A18" s="20" t="s">
        <v>50</v>
      </c>
      <c r="B18" s="20" t="s">
        <v>51</v>
      </c>
      <c r="C18" s="52">
        <v>0.4</v>
      </c>
      <c r="D18" s="56">
        <v>0.4</v>
      </c>
      <c r="E18" s="61"/>
      <c r="F18" s="61"/>
      <c r="G18" s="65">
        <v>14967.991517892193</v>
      </c>
      <c r="I18" s="54">
        <v>38.133333333333333</v>
      </c>
      <c r="J18" s="58">
        <v>1.3</v>
      </c>
      <c r="K18" s="21">
        <v>50</v>
      </c>
      <c r="L18" s="22">
        <v>13649.634786863044</v>
      </c>
      <c r="M18" s="23">
        <v>-927.97084210037792</v>
      </c>
      <c r="N18" s="24">
        <v>12721.663944762666</v>
      </c>
      <c r="O18" s="28"/>
      <c r="P18" s="68">
        <f t="shared" si="0"/>
        <v>27689.65546265486</v>
      </c>
      <c r="Q18" s="28"/>
      <c r="R18" s="72"/>
      <c r="S18" s="73"/>
      <c r="T18" s="25"/>
      <c r="U18" s="78"/>
      <c r="V18" s="26"/>
      <c r="W18" s="20"/>
      <c r="X18" s="55">
        <f t="shared" si="1"/>
        <v>27689.65546265486</v>
      </c>
      <c r="Y18" s="83">
        <v>28133.305600770371</v>
      </c>
      <c r="Z18" s="2"/>
      <c r="AA18" s="2"/>
      <c r="AB18" s="2"/>
    </row>
    <row r="19" spans="1:28" ht="15.6" x14ac:dyDescent="0.3">
      <c r="A19" s="20" t="s">
        <v>52</v>
      </c>
      <c r="B19" s="20" t="s">
        <v>53</v>
      </c>
      <c r="C19" s="52">
        <v>0</v>
      </c>
      <c r="D19" s="56">
        <v>0</v>
      </c>
      <c r="E19" s="61"/>
      <c r="F19" s="61"/>
      <c r="G19" s="65">
        <v>0</v>
      </c>
      <c r="I19" s="54">
        <v>10</v>
      </c>
      <c r="J19" s="58">
        <v>0.9</v>
      </c>
      <c r="K19" s="21">
        <v>9</v>
      </c>
      <c r="L19" s="22">
        <v>2456.9342616353479</v>
      </c>
      <c r="M19" s="23">
        <v>-536.54048296659789</v>
      </c>
      <c r="N19" s="24">
        <v>1920.39377866875</v>
      </c>
      <c r="O19" s="28"/>
      <c r="P19" s="68">
        <f t="shared" si="0"/>
        <v>1920.39377866875</v>
      </c>
      <c r="Q19" s="28"/>
      <c r="R19" s="72"/>
      <c r="S19" s="73"/>
      <c r="T19" s="25"/>
      <c r="U19" s="78"/>
      <c r="V19" s="26"/>
      <c r="W19" s="20"/>
      <c r="X19" s="55">
        <f t="shared" si="1"/>
        <v>1920.39377866875</v>
      </c>
      <c r="Y19" s="83">
        <v>1939.7916956250001</v>
      </c>
      <c r="Z19" s="2"/>
      <c r="AA19" s="2"/>
      <c r="AB19" s="2"/>
    </row>
    <row r="20" spans="1:28" ht="15.6" x14ac:dyDescent="0.3">
      <c r="A20" s="20" t="s">
        <v>54</v>
      </c>
      <c r="B20" s="20" t="s">
        <v>55</v>
      </c>
      <c r="C20" s="52">
        <v>0.75</v>
      </c>
      <c r="D20" s="56">
        <v>0.75</v>
      </c>
      <c r="E20" s="61"/>
      <c r="F20" s="61"/>
      <c r="G20" s="65">
        <v>28064.984096047861</v>
      </c>
      <c r="I20" s="54">
        <v>38.799999999999997</v>
      </c>
      <c r="J20" s="58">
        <v>1.3</v>
      </c>
      <c r="K20" s="21">
        <v>50</v>
      </c>
      <c r="L20" s="22">
        <v>13649.634786863044</v>
      </c>
      <c r="M20" s="23">
        <v>116.44687268563939</v>
      </c>
      <c r="N20" s="24">
        <v>13766.081659548683</v>
      </c>
      <c r="O20" s="28"/>
      <c r="P20" s="68">
        <f t="shared" si="0"/>
        <v>41831.065755596544</v>
      </c>
      <c r="Q20" s="28"/>
      <c r="R20" s="72"/>
      <c r="S20" s="73"/>
      <c r="T20" s="25"/>
      <c r="U20" s="78"/>
      <c r="V20" s="26"/>
      <c r="W20" s="20"/>
      <c r="X20" s="55">
        <f t="shared" si="1"/>
        <v>41831.065755596544</v>
      </c>
      <c r="Y20" s="83">
        <v>43146.499773209136</v>
      </c>
      <c r="Z20" s="2"/>
      <c r="AA20" s="2"/>
      <c r="AB20" s="2"/>
    </row>
    <row r="21" spans="1:28" ht="15.6" x14ac:dyDescent="0.3">
      <c r="A21" s="20" t="s">
        <v>56</v>
      </c>
      <c r="B21" s="20" t="s">
        <v>57</v>
      </c>
      <c r="C21" s="52">
        <v>0</v>
      </c>
      <c r="D21" s="56">
        <v>0</v>
      </c>
      <c r="E21" s="61"/>
      <c r="F21" s="61"/>
      <c r="G21" s="65">
        <v>0</v>
      </c>
      <c r="I21" s="54">
        <v>62.199999999999996</v>
      </c>
      <c r="J21" s="58">
        <v>1.3</v>
      </c>
      <c r="K21" s="21">
        <v>81</v>
      </c>
      <c r="L21" s="22">
        <v>22112.408354718129</v>
      </c>
      <c r="M21" s="23">
        <v>0</v>
      </c>
      <c r="N21" s="24">
        <v>22112.408354718129</v>
      </c>
      <c r="O21" s="28"/>
      <c r="P21" s="68">
        <f t="shared" si="0"/>
        <v>22112.408354718129</v>
      </c>
      <c r="Q21" s="28"/>
      <c r="R21" s="72"/>
      <c r="S21" s="73"/>
      <c r="T21" s="25"/>
      <c r="U21" s="78"/>
      <c r="V21" s="26"/>
      <c r="W21" s="20"/>
      <c r="X21" s="55">
        <f t="shared" si="1"/>
        <v>22112.408354718129</v>
      </c>
      <c r="Y21" s="83">
        <v>22436.40475125</v>
      </c>
      <c r="Z21" s="2"/>
      <c r="AA21" s="2"/>
      <c r="AB21" s="2"/>
    </row>
    <row r="22" spans="1:28" ht="15.6" x14ac:dyDescent="0.3">
      <c r="A22" s="20" t="s">
        <v>58</v>
      </c>
      <c r="B22" s="20" t="s">
        <v>59</v>
      </c>
      <c r="C22" s="52">
        <v>1</v>
      </c>
      <c r="D22" s="56">
        <v>1</v>
      </c>
      <c r="E22" s="61"/>
      <c r="F22" s="61"/>
      <c r="G22" s="65">
        <v>37419.978794730479</v>
      </c>
      <c r="I22" s="54">
        <v>66.2</v>
      </c>
      <c r="J22" s="58">
        <v>1.2</v>
      </c>
      <c r="K22" s="21">
        <v>79</v>
      </c>
      <c r="L22" s="22">
        <v>21566.422963243611</v>
      </c>
      <c r="M22" s="23">
        <v>-2995.5474982748601</v>
      </c>
      <c r="N22" s="24">
        <v>18570.875464968751</v>
      </c>
      <c r="O22" s="28"/>
      <c r="P22" s="68">
        <f t="shared" si="0"/>
        <v>55990.854259699234</v>
      </c>
      <c r="Q22" s="28"/>
      <c r="R22" s="72"/>
      <c r="S22" s="73"/>
      <c r="T22" s="25"/>
      <c r="U22" s="78"/>
      <c r="V22" s="26"/>
      <c r="W22" s="20"/>
      <c r="X22" s="55">
        <f t="shared" si="1"/>
        <v>55990.854259699234</v>
      </c>
      <c r="Y22" s="83">
        <v>56966.310065625003</v>
      </c>
      <c r="Z22" s="2"/>
      <c r="AA22" s="2"/>
      <c r="AB22" s="2"/>
    </row>
    <row r="23" spans="1:28" ht="15.6" x14ac:dyDescent="0.3">
      <c r="A23" s="20" t="s">
        <v>60</v>
      </c>
      <c r="B23" s="20" t="s">
        <v>61</v>
      </c>
      <c r="C23" s="52">
        <v>1</v>
      </c>
      <c r="D23" s="56">
        <v>1</v>
      </c>
      <c r="E23" s="61"/>
      <c r="F23" s="61"/>
      <c r="G23" s="65">
        <v>37419.978794730479</v>
      </c>
      <c r="I23" s="54">
        <v>54.133333333333326</v>
      </c>
      <c r="J23" s="58">
        <v>0.75</v>
      </c>
      <c r="K23" s="21">
        <v>41</v>
      </c>
      <c r="L23" s="22">
        <v>11192.700525227696</v>
      </c>
      <c r="M23" s="23">
        <v>-2601.1878069776958</v>
      </c>
      <c r="N23" s="24">
        <v>8591.51271825</v>
      </c>
      <c r="O23" s="28"/>
      <c r="P23" s="68">
        <f t="shared" si="0"/>
        <v>46011.491512980479</v>
      </c>
      <c r="Q23" s="28"/>
      <c r="R23" s="72"/>
      <c r="S23" s="73"/>
      <c r="T23" s="25"/>
      <c r="U23" s="78"/>
      <c r="V23" s="26"/>
      <c r="W23" s="20"/>
      <c r="X23" s="55">
        <f t="shared" si="1"/>
        <v>46011.491512980479</v>
      </c>
      <c r="Y23" s="83">
        <v>46886.145675</v>
      </c>
      <c r="Z23" s="2"/>
      <c r="AA23" s="2"/>
      <c r="AB23" s="2"/>
    </row>
    <row r="24" spans="1:28" ht="15.6" x14ac:dyDescent="0.3">
      <c r="A24" s="20" t="s">
        <v>62</v>
      </c>
      <c r="B24" s="20" t="s">
        <v>63</v>
      </c>
      <c r="C24" s="52">
        <v>0</v>
      </c>
      <c r="D24" s="56">
        <v>0</v>
      </c>
      <c r="E24" s="61"/>
      <c r="F24" s="61"/>
      <c r="G24" s="65">
        <v>0</v>
      </c>
      <c r="I24" s="54">
        <v>42.8</v>
      </c>
      <c r="J24" s="58">
        <v>1.3</v>
      </c>
      <c r="K24" s="21">
        <v>56</v>
      </c>
      <c r="L24" s="22">
        <v>15287.590961286609</v>
      </c>
      <c r="M24" s="23">
        <v>-129.86370795236871</v>
      </c>
      <c r="N24" s="24">
        <v>15157.72725333424</v>
      </c>
      <c r="O24" s="28"/>
      <c r="P24" s="68">
        <f t="shared" si="0"/>
        <v>15157.72725333424</v>
      </c>
      <c r="Q24" s="28"/>
      <c r="R24" s="72"/>
      <c r="S24" s="73"/>
      <c r="T24" s="25"/>
      <c r="U24" s="78"/>
      <c r="V24" s="26"/>
      <c r="W24" s="20"/>
      <c r="X24" s="55">
        <f t="shared" si="1"/>
        <v>15157.72725333424</v>
      </c>
      <c r="Y24" s="83">
        <v>15310.835609428526</v>
      </c>
      <c r="AA24" s="2"/>
      <c r="AB24" s="2"/>
    </row>
    <row r="25" spans="1:28" ht="15.6" x14ac:dyDescent="0.3">
      <c r="A25" s="20" t="s">
        <v>76</v>
      </c>
      <c r="B25" s="20" t="s">
        <v>77</v>
      </c>
      <c r="C25" s="52">
        <v>1</v>
      </c>
      <c r="D25" s="62">
        <v>0</v>
      </c>
      <c r="E25" s="63">
        <v>1</v>
      </c>
      <c r="F25" s="63"/>
      <c r="G25" s="66">
        <v>28064.984096047861</v>
      </c>
      <c r="I25" s="54">
        <v>30.799999999999997</v>
      </c>
      <c r="J25" s="58">
        <v>1</v>
      </c>
      <c r="K25" s="21">
        <v>31</v>
      </c>
      <c r="L25" s="22">
        <v>8462.7735678550871</v>
      </c>
      <c r="M25" s="23">
        <v>3744.8837528767635</v>
      </c>
      <c r="N25" s="24">
        <v>12207.657320731851</v>
      </c>
      <c r="O25" s="28"/>
      <c r="P25" s="69">
        <f t="shared" si="0"/>
        <v>40272.641416779712</v>
      </c>
      <c r="Q25" s="28"/>
      <c r="R25" s="74">
        <v>-20102</v>
      </c>
      <c r="S25" s="75"/>
      <c r="T25" s="25"/>
      <c r="U25" s="79"/>
      <c r="V25" s="80"/>
      <c r="W25" s="20"/>
      <c r="X25" s="84">
        <f t="shared" si="1"/>
        <v>20170.641416779712</v>
      </c>
      <c r="Y25" s="85">
        <v>30956.23910761968</v>
      </c>
      <c r="AA25" s="2"/>
      <c r="AB25" s="2"/>
    </row>
    <row r="26" spans="1:28" ht="15.6" x14ac:dyDescent="0.3">
      <c r="A26" s="20"/>
      <c r="B26" s="20"/>
      <c r="C26" s="20"/>
      <c r="D26" s="30">
        <f>SUM(D4:D25)</f>
        <v>9.8000000000000007</v>
      </c>
      <c r="E26" s="31">
        <f>SUM(E4:E25)</f>
        <v>2</v>
      </c>
      <c r="F26" s="31">
        <f>SUM(F4:F25)</f>
        <v>0</v>
      </c>
      <c r="G26" s="31">
        <f>SUM(G4:G25)</f>
        <v>422845.76038045448</v>
      </c>
      <c r="H26" s="31"/>
      <c r="I26" s="31">
        <f t="shared" ref="I26:N26" si="2">SUM(I4:I25)</f>
        <v>1124.2666666666667</v>
      </c>
      <c r="J26" s="31">
        <f t="shared" si="2"/>
        <v>24.5</v>
      </c>
      <c r="K26" s="31">
        <f t="shared" si="2"/>
        <v>1361</v>
      </c>
      <c r="L26" s="31">
        <f t="shared" si="2"/>
        <v>371543.05889841204</v>
      </c>
      <c r="M26" s="31">
        <f t="shared" si="2"/>
        <v>9832.8385643633137</v>
      </c>
      <c r="N26" s="31">
        <f t="shared" si="2"/>
        <v>381375.89746277535</v>
      </c>
      <c r="O26" s="31"/>
      <c r="P26" s="31">
        <f>SUM(P4:P25)</f>
        <v>804221.65784322983</v>
      </c>
      <c r="Q26" s="31"/>
      <c r="R26" s="31">
        <f>SUM(R4:R25)</f>
        <v>-26102</v>
      </c>
      <c r="S26" s="31">
        <f>SUM(S4:S25)</f>
        <v>0</v>
      </c>
      <c r="T26" s="31"/>
      <c r="U26" s="31">
        <f>SUM(U4:U25)</f>
        <v>0</v>
      </c>
      <c r="V26" s="31">
        <f>SUM(V4:V25)</f>
        <v>7780</v>
      </c>
      <c r="W26" s="31"/>
      <c r="X26" s="31">
        <f>SUM(X4:X25)</f>
        <v>785899.65784322983</v>
      </c>
      <c r="Y26" s="32">
        <f>SUM(Y4:Y25)</f>
        <v>831639.82781811245</v>
      </c>
    </row>
    <row r="28" spans="1:28" x14ac:dyDescent="0.3">
      <c r="D28" s="17"/>
      <c r="G28" s="2"/>
      <c r="M28" s="2"/>
      <c r="X28" s="2"/>
      <c r="Y28" s="92"/>
    </row>
    <row r="29" spans="1:28" x14ac:dyDescent="0.3">
      <c r="M29" s="2"/>
      <c r="X29" s="2"/>
    </row>
    <row r="30" spans="1:28" x14ac:dyDescent="0.3">
      <c r="D30" s="2"/>
    </row>
    <row r="31" spans="1:28" x14ac:dyDescent="0.3">
      <c r="D31" s="2"/>
      <c r="M31" s="2"/>
    </row>
    <row r="32" spans="1:28" x14ac:dyDescent="0.3">
      <c r="M32" s="2"/>
    </row>
    <row r="33" spans="4:13" x14ac:dyDescent="0.3">
      <c r="D33" s="2"/>
      <c r="M33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9"/>
  <sheetViews>
    <sheetView workbookViewId="0">
      <pane ySplit="3" topLeftCell="A4" activePane="bottomLeft" state="frozen"/>
      <selection activeCell="B37" sqref="B37"/>
      <selection pane="bottomLeft" activeCell="B37" sqref="B37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  <c r="K3" s="93" t="s">
        <v>82</v>
      </c>
      <c r="L3" s="93" t="s">
        <v>83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8" customHeight="1" x14ac:dyDescent="0.3">
      <c r="A7" s="2" t="s">
        <v>30</v>
      </c>
      <c r="B7" s="2" t="s">
        <v>31</v>
      </c>
      <c r="C7" s="86">
        <v>9</v>
      </c>
      <c r="D7" s="87">
        <v>9</v>
      </c>
      <c r="E7" s="87">
        <v>9</v>
      </c>
      <c r="F7" s="88"/>
      <c r="G7" s="86">
        <v>22</v>
      </c>
      <c r="H7" s="86">
        <v>23</v>
      </c>
      <c r="I7" s="89">
        <v>23</v>
      </c>
      <c r="J7" s="88"/>
      <c r="K7" s="90">
        <v>5.3999999999999995</v>
      </c>
      <c r="L7" s="90">
        <v>9.0666666666666682</v>
      </c>
      <c r="M7" s="90">
        <v>14.466666666666669</v>
      </c>
    </row>
    <row r="8" spans="1:13" ht="18" customHeight="1" x14ac:dyDescent="0.3">
      <c r="A8" s="2" t="s">
        <v>68</v>
      </c>
      <c r="B8" s="2" t="s">
        <v>72</v>
      </c>
      <c r="C8" s="86">
        <v>44</v>
      </c>
      <c r="D8" s="86">
        <v>45</v>
      </c>
      <c r="E8" s="86">
        <v>42</v>
      </c>
      <c r="F8" s="88"/>
      <c r="G8" s="86">
        <v>67</v>
      </c>
      <c r="H8" s="86">
        <v>63</v>
      </c>
      <c r="I8" s="90">
        <v>64</v>
      </c>
      <c r="J8" s="88"/>
      <c r="K8" s="90">
        <v>26.2</v>
      </c>
      <c r="L8" s="90">
        <v>25.866666666666671</v>
      </c>
      <c r="M8" s="90">
        <v>52.06666666666667</v>
      </c>
    </row>
    <row r="9" spans="1:13" ht="18" customHeight="1" x14ac:dyDescent="0.3">
      <c r="A9" s="2" t="s">
        <v>69</v>
      </c>
      <c r="B9" s="2" t="s">
        <v>73</v>
      </c>
      <c r="C9" s="86">
        <v>29</v>
      </c>
      <c r="D9" s="86">
        <v>34</v>
      </c>
      <c r="E9" s="86">
        <v>34</v>
      </c>
      <c r="F9" s="88"/>
      <c r="G9" s="86">
        <v>66</v>
      </c>
      <c r="H9" s="86">
        <v>66</v>
      </c>
      <c r="I9" s="90">
        <v>73</v>
      </c>
      <c r="J9" s="88"/>
      <c r="K9" s="90">
        <v>19.400000000000002</v>
      </c>
      <c r="L9" s="90">
        <v>27.333333333333332</v>
      </c>
      <c r="M9" s="90">
        <v>46.733333333333334</v>
      </c>
    </row>
    <row r="10" spans="1:13" ht="18" customHeight="1" x14ac:dyDescent="0.3">
      <c r="A10" s="2" t="s">
        <v>70</v>
      </c>
      <c r="B10" s="2" t="s">
        <v>74</v>
      </c>
      <c r="C10" s="86">
        <v>60</v>
      </c>
      <c r="D10" s="86">
        <v>60</v>
      </c>
      <c r="E10" s="86">
        <v>55</v>
      </c>
      <c r="F10" s="88"/>
      <c r="G10" s="86">
        <v>129</v>
      </c>
      <c r="H10" s="86">
        <v>127</v>
      </c>
      <c r="I10" s="90">
        <v>112</v>
      </c>
      <c r="J10" s="88"/>
      <c r="K10" s="90">
        <v>35</v>
      </c>
      <c r="L10" s="90">
        <v>49.06666666666667</v>
      </c>
      <c r="M10" s="90">
        <v>84.066666666666663</v>
      </c>
    </row>
    <row r="11" spans="1:13" ht="18" customHeight="1" x14ac:dyDescent="0.3">
      <c r="A11" s="2" t="s">
        <v>71</v>
      </c>
      <c r="B11" s="2" t="s">
        <v>75</v>
      </c>
      <c r="C11" s="86">
        <v>120</v>
      </c>
      <c r="D11" s="86">
        <v>126</v>
      </c>
      <c r="E11" s="86">
        <v>110</v>
      </c>
      <c r="F11" s="88"/>
      <c r="G11" s="86">
        <v>314</v>
      </c>
      <c r="H11" s="86">
        <v>162</v>
      </c>
      <c r="I11" s="90">
        <v>157</v>
      </c>
      <c r="J11" s="88"/>
      <c r="K11" s="90">
        <v>71.2</v>
      </c>
      <c r="L11" s="90">
        <v>84.4</v>
      </c>
      <c r="M11" s="90">
        <v>155.60000000000002</v>
      </c>
    </row>
    <row r="12" spans="1:13" ht="18" customHeight="1" x14ac:dyDescent="0.3">
      <c r="A12" s="2" t="s">
        <v>76</v>
      </c>
      <c r="B12" s="2" t="s">
        <v>78</v>
      </c>
      <c r="C12" s="86"/>
      <c r="D12" s="86">
        <v>45</v>
      </c>
      <c r="E12" s="86">
        <v>43</v>
      </c>
      <c r="F12" s="88"/>
      <c r="G12" s="86"/>
      <c r="H12" s="86">
        <v>49</v>
      </c>
      <c r="I12" s="90">
        <v>50</v>
      </c>
      <c r="J12" s="88"/>
      <c r="K12" s="90">
        <v>17.599999999999998</v>
      </c>
      <c r="L12" s="90">
        <v>13.200000000000001</v>
      </c>
      <c r="M12" s="90">
        <v>30.799999999999997</v>
      </c>
    </row>
    <row r="13" spans="1:13" ht="18" customHeight="1" x14ac:dyDescent="0.3">
      <c r="A13" s="2" t="s">
        <v>32</v>
      </c>
      <c r="B13" s="2" t="s">
        <v>33</v>
      </c>
      <c r="C13" s="86">
        <v>5</v>
      </c>
      <c r="D13" s="86">
        <v>6</v>
      </c>
      <c r="E13" s="87">
        <v>6</v>
      </c>
      <c r="F13" s="88"/>
      <c r="G13" s="86">
        <v>11</v>
      </c>
      <c r="H13" s="86">
        <v>11</v>
      </c>
      <c r="I13" s="87">
        <v>9</v>
      </c>
      <c r="J13" s="88"/>
      <c r="K13" s="90">
        <v>3.4</v>
      </c>
      <c r="L13" s="90">
        <v>4.1333333333333337</v>
      </c>
      <c r="M13" s="90">
        <v>7.5333333333333332</v>
      </c>
    </row>
    <row r="14" spans="1:13" ht="18" customHeight="1" x14ac:dyDescent="0.3">
      <c r="A14" s="2" t="s">
        <v>34</v>
      </c>
      <c r="B14" s="2" t="s">
        <v>35</v>
      </c>
      <c r="C14" s="86">
        <v>28</v>
      </c>
      <c r="D14" s="86">
        <v>30</v>
      </c>
      <c r="E14" s="86">
        <v>32</v>
      </c>
      <c r="F14" s="88"/>
      <c r="G14" s="86">
        <v>112</v>
      </c>
      <c r="H14" s="86">
        <v>110</v>
      </c>
      <c r="I14" s="90">
        <v>85</v>
      </c>
      <c r="J14" s="88"/>
      <c r="K14" s="90">
        <v>18</v>
      </c>
      <c r="L14" s="90">
        <v>40.933333333333337</v>
      </c>
      <c r="M14" s="90">
        <v>58.933333333333337</v>
      </c>
    </row>
    <row r="15" spans="1:13" ht="18" customHeight="1" x14ac:dyDescent="0.3">
      <c r="A15" s="2" t="s">
        <v>36</v>
      </c>
      <c r="B15" s="2" t="s">
        <v>37</v>
      </c>
      <c r="C15" s="86">
        <v>14</v>
      </c>
      <c r="D15" s="86">
        <v>16</v>
      </c>
      <c r="E15" s="87">
        <v>16</v>
      </c>
      <c r="F15" s="88"/>
      <c r="G15" s="86">
        <v>36</v>
      </c>
      <c r="H15" s="86">
        <v>36</v>
      </c>
      <c r="I15" s="89">
        <v>36</v>
      </c>
      <c r="J15" s="88"/>
      <c r="K15" s="90">
        <v>9.1999999999999993</v>
      </c>
      <c r="L15" s="90">
        <v>14.4</v>
      </c>
      <c r="M15" s="90">
        <v>23.6</v>
      </c>
    </row>
    <row r="16" spans="1:13" ht="18" customHeight="1" x14ac:dyDescent="0.3">
      <c r="A16" s="2" t="s">
        <v>38</v>
      </c>
      <c r="B16" s="2" t="s">
        <v>39</v>
      </c>
      <c r="C16" s="86">
        <v>139</v>
      </c>
      <c r="D16" s="86">
        <v>54</v>
      </c>
      <c r="E16" s="86">
        <v>162</v>
      </c>
      <c r="F16" s="88"/>
      <c r="G16" s="86">
        <v>212</v>
      </c>
      <c r="H16" s="86">
        <v>203</v>
      </c>
      <c r="I16" s="90">
        <v>201</v>
      </c>
      <c r="J16" s="88"/>
      <c r="K16" s="90">
        <v>71</v>
      </c>
      <c r="L16" s="90">
        <v>82.13333333333334</v>
      </c>
      <c r="M16" s="90">
        <v>153.13333333333333</v>
      </c>
    </row>
    <row r="17" spans="1:13" ht="18" customHeight="1" x14ac:dyDescent="0.3">
      <c r="A17" s="2" t="s">
        <v>40</v>
      </c>
      <c r="B17" s="2" t="s">
        <v>41</v>
      </c>
      <c r="C17" s="86">
        <v>18</v>
      </c>
      <c r="D17" s="86">
        <v>19</v>
      </c>
      <c r="E17" s="86">
        <v>18</v>
      </c>
      <c r="F17" s="88"/>
      <c r="G17" s="86">
        <v>23</v>
      </c>
      <c r="H17" s="86">
        <v>24</v>
      </c>
      <c r="I17" s="90">
        <v>23</v>
      </c>
      <c r="J17" s="88"/>
      <c r="K17" s="90">
        <v>10.999999999999998</v>
      </c>
      <c r="L17" s="90">
        <v>9.3333333333333339</v>
      </c>
      <c r="M17" s="90">
        <v>20.333333333333332</v>
      </c>
    </row>
    <row r="18" spans="1:13" ht="18" customHeight="1" x14ac:dyDescent="0.3">
      <c r="A18" s="2" t="s">
        <v>42</v>
      </c>
      <c r="B18" s="2" t="s">
        <v>43</v>
      </c>
      <c r="C18" s="86">
        <v>9</v>
      </c>
      <c r="D18" s="86">
        <v>10</v>
      </c>
      <c r="E18" s="87">
        <v>10</v>
      </c>
      <c r="F18" s="88"/>
      <c r="G18" s="86">
        <v>19</v>
      </c>
      <c r="H18" s="86">
        <v>18</v>
      </c>
      <c r="I18" s="87">
        <v>17</v>
      </c>
      <c r="J18" s="88"/>
      <c r="K18" s="90">
        <v>5.8</v>
      </c>
      <c r="L18" s="90">
        <v>7.2</v>
      </c>
      <c r="M18" s="90">
        <v>13</v>
      </c>
    </row>
    <row r="19" spans="1:13" ht="18" customHeight="1" x14ac:dyDescent="0.3">
      <c r="A19" s="51" t="s">
        <v>44</v>
      </c>
      <c r="B19" s="2" t="s">
        <v>45</v>
      </c>
      <c r="C19" s="86">
        <v>78</v>
      </c>
      <c r="D19" s="86">
        <v>72</v>
      </c>
      <c r="E19" s="86">
        <v>62</v>
      </c>
      <c r="F19" s="88"/>
      <c r="G19" s="86">
        <v>157</v>
      </c>
      <c r="H19" s="86">
        <v>157</v>
      </c>
      <c r="I19" s="90">
        <v>156</v>
      </c>
      <c r="J19" s="88"/>
      <c r="K19" s="90">
        <v>42.4</v>
      </c>
      <c r="L19" s="90">
        <v>62.666666666666664</v>
      </c>
      <c r="M19" s="90">
        <v>105.06666666666666</v>
      </c>
    </row>
    <row r="20" spans="1:13" ht="18" customHeight="1" x14ac:dyDescent="0.3">
      <c r="A20" s="2" t="s">
        <v>46</v>
      </c>
      <c r="B20" s="2" t="s">
        <v>47</v>
      </c>
      <c r="C20" s="86">
        <v>18</v>
      </c>
      <c r="D20" s="86">
        <v>15</v>
      </c>
      <c r="E20" s="87">
        <v>15</v>
      </c>
      <c r="F20" s="88"/>
      <c r="G20" s="86">
        <v>28</v>
      </c>
      <c r="H20" s="86">
        <v>31</v>
      </c>
      <c r="I20" s="87">
        <v>30</v>
      </c>
      <c r="J20" s="88"/>
      <c r="K20" s="90">
        <v>9.6</v>
      </c>
      <c r="L20" s="90">
        <v>11.866666666666667</v>
      </c>
      <c r="M20" s="90">
        <v>21.466666666666669</v>
      </c>
    </row>
    <row r="21" spans="1:13" ht="18" customHeight="1" x14ac:dyDescent="0.3">
      <c r="A21" s="2" t="s">
        <v>48</v>
      </c>
      <c r="B21" s="2" t="s">
        <v>49</v>
      </c>
      <c r="C21" s="86">
        <v>18</v>
      </c>
      <c r="D21" s="86">
        <v>18</v>
      </c>
      <c r="E21" s="86">
        <v>22</v>
      </c>
      <c r="F21" s="88"/>
      <c r="G21" s="86">
        <v>33</v>
      </c>
      <c r="H21" s="86">
        <v>34</v>
      </c>
      <c r="I21" s="90">
        <v>35</v>
      </c>
      <c r="J21" s="88"/>
      <c r="K21" s="90">
        <v>11.6</v>
      </c>
      <c r="L21" s="90">
        <v>13.600000000000001</v>
      </c>
      <c r="M21" s="90">
        <v>25.200000000000003</v>
      </c>
    </row>
    <row r="22" spans="1:13" ht="18" customHeight="1" x14ac:dyDescent="0.3">
      <c r="A22" s="2" t="s">
        <v>50</v>
      </c>
      <c r="B22" s="2" t="s">
        <v>51</v>
      </c>
      <c r="C22" s="86">
        <v>22</v>
      </c>
      <c r="D22" s="86">
        <v>28</v>
      </c>
      <c r="E22" s="87">
        <v>28</v>
      </c>
      <c r="F22" s="88"/>
      <c r="G22" s="86">
        <v>53</v>
      </c>
      <c r="H22" s="86">
        <v>58</v>
      </c>
      <c r="I22" s="89">
        <v>58</v>
      </c>
      <c r="J22" s="88"/>
      <c r="K22" s="90">
        <v>15.6</v>
      </c>
      <c r="L22" s="90">
        <v>22.533333333333335</v>
      </c>
      <c r="M22" s="90">
        <v>38.133333333333333</v>
      </c>
    </row>
    <row r="23" spans="1:13" ht="18" customHeight="1" x14ac:dyDescent="0.3">
      <c r="A23" s="2" t="s">
        <v>52</v>
      </c>
      <c r="B23" s="2" t="s">
        <v>53</v>
      </c>
      <c r="C23" s="86">
        <v>8</v>
      </c>
      <c r="D23" s="86">
        <v>7</v>
      </c>
      <c r="E23" s="86">
        <v>9</v>
      </c>
      <c r="F23" s="88"/>
      <c r="G23" s="86">
        <v>13</v>
      </c>
      <c r="H23" s="86">
        <v>13</v>
      </c>
      <c r="I23" s="90">
        <v>13</v>
      </c>
      <c r="J23" s="88"/>
      <c r="K23" s="90">
        <v>4.8</v>
      </c>
      <c r="L23" s="90">
        <v>5.2</v>
      </c>
      <c r="M23" s="90">
        <v>10</v>
      </c>
    </row>
    <row r="24" spans="1:13" ht="18" customHeight="1" x14ac:dyDescent="0.3">
      <c r="A24" s="2" t="s">
        <v>54</v>
      </c>
      <c r="B24" s="2" t="s">
        <v>55</v>
      </c>
      <c r="C24" s="86">
        <v>27</v>
      </c>
      <c r="D24" s="86">
        <v>28</v>
      </c>
      <c r="E24" s="86">
        <v>27</v>
      </c>
      <c r="F24" s="88"/>
      <c r="G24" s="86">
        <v>56</v>
      </c>
      <c r="H24" s="86">
        <v>57</v>
      </c>
      <c r="I24" s="90">
        <v>55</v>
      </c>
      <c r="J24" s="88"/>
      <c r="K24" s="90">
        <v>16.399999999999999</v>
      </c>
      <c r="L24" s="90">
        <v>22.400000000000002</v>
      </c>
      <c r="M24" s="90">
        <v>38.799999999999997</v>
      </c>
    </row>
    <row r="25" spans="1:13" ht="18" customHeight="1" x14ac:dyDescent="0.3">
      <c r="A25" s="2" t="s">
        <v>56</v>
      </c>
      <c r="B25" s="2" t="s">
        <v>57</v>
      </c>
      <c r="C25" s="86">
        <v>53</v>
      </c>
      <c r="D25" s="86">
        <v>60</v>
      </c>
      <c r="E25" s="87">
        <v>60</v>
      </c>
      <c r="F25" s="88"/>
      <c r="G25" s="86">
        <v>69</v>
      </c>
      <c r="H25" s="91">
        <v>69</v>
      </c>
      <c r="I25" s="87">
        <v>69</v>
      </c>
      <c r="J25" s="88"/>
      <c r="K25" s="90">
        <v>34.599999999999994</v>
      </c>
      <c r="L25" s="90">
        <v>27.6</v>
      </c>
      <c r="M25" s="90">
        <v>62.199999999999996</v>
      </c>
    </row>
    <row r="26" spans="1:13" ht="18" customHeight="1" x14ac:dyDescent="0.3">
      <c r="A26" s="2" t="s">
        <v>58</v>
      </c>
      <c r="B26" s="2" t="s">
        <v>59</v>
      </c>
      <c r="C26" s="86">
        <v>52</v>
      </c>
      <c r="D26" s="86">
        <v>52</v>
      </c>
      <c r="E26" s="86">
        <v>51</v>
      </c>
      <c r="F26" s="88"/>
      <c r="G26" s="86">
        <v>88</v>
      </c>
      <c r="H26" s="86">
        <v>89</v>
      </c>
      <c r="I26" s="90">
        <v>87</v>
      </c>
      <c r="J26" s="88"/>
      <c r="K26" s="90">
        <v>30.999999999999996</v>
      </c>
      <c r="L26" s="90">
        <v>35.200000000000003</v>
      </c>
      <c r="M26" s="90">
        <v>66.2</v>
      </c>
    </row>
    <row r="27" spans="1:13" ht="18" customHeight="1" x14ac:dyDescent="0.3">
      <c r="A27" t="s">
        <v>60</v>
      </c>
      <c r="B27" t="s">
        <v>61</v>
      </c>
      <c r="C27" s="86">
        <v>40</v>
      </c>
      <c r="D27" s="86">
        <v>49</v>
      </c>
      <c r="E27" s="86">
        <v>45</v>
      </c>
      <c r="F27" s="88"/>
      <c r="G27" s="86">
        <v>53</v>
      </c>
      <c r="H27" s="86">
        <v>69</v>
      </c>
      <c r="I27" s="90">
        <v>83</v>
      </c>
      <c r="J27" s="88"/>
      <c r="K27" s="90">
        <v>26.799999999999997</v>
      </c>
      <c r="L27" s="90">
        <v>27.333333333333332</v>
      </c>
      <c r="M27" s="90">
        <v>54.133333333333326</v>
      </c>
    </row>
    <row r="28" spans="1:13" ht="18" customHeight="1" x14ac:dyDescent="0.3">
      <c r="A28" t="s">
        <v>62</v>
      </c>
      <c r="B28" t="s">
        <v>63</v>
      </c>
      <c r="C28" s="86">
        <v>41</v>
      </c>
      <c r="D28" s="86">
        <v>33</v>
      </c>
      <c r="E28" s="86">
        <v>40</v>
      </c>
      <c r="F28" s="88"/>
      <c r="G28" s="86">
        <v>50</v>
      </c>
      <c r="H28" s="86">
        <v>50</v>
      </c>
      <c r="I28" s="90">
        <v>50</v>
      </c>
      <c r="J28" s="88"/>
      <c r="K28" s="90">
        <v>22.8</v>
      </c>
      <c r="L28" s="90">
        <v>20</v>
      </c>
      <c r="M28" s="90">
        <v>42.8</v>
      </c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4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5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4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7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4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6"/>
      <c r="D48" s="4"/>
      <c r="G48" s="4"/>
      <c r="H48" s="4"/>
      <c r="I48" s="18"/>
      <c r="K48" s="16"/>
      <c r="L48" s="16"/>
    </row>
    <row r="49" spans="3:12" ht="19.2" x14ac:dyDescent="0.5">
      <c r="C49" s="4"/>
      <c r="D49" s="4"/>
      <c r="G49" s="4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8"/>
      <c r="D51" s="4"/>
      <c r="G51" s="8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7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4"/>
      <c r="H59" s="4"/>
      <c r="I59" s="18"/>
      <c r="K59" s="16"/>
      <c r="L59" s="16"/>
    </row>
    <row r="60" spans="3:12" ht="19.2" x14ac:dyDescent="0.5">
      <c r="C60" s="4"/>
      <c r="D60" s="4"/>
      <c r="G60" s="4"/>
      <c r="H60" s="4"/>
      <c r="I60" s="18"/>
      <c r="K60" s="16"/>
      <c r="L60" s="16"/>
    </row>
    <row r="61" spans="3:12" ht="19.2" x14ac:dyDescent="0.5">
      <c r="C61" s="4"/>
      <c r="D61" s="4"/>
      <c r="G61" s="7"/>
      <c r="H61" s="4"/>
      <c r="I61" s="18"/>
      <c r="K61" s="16"/>
      <c r="L61" s="16"/>
    </row>
    <row r="62" spans="3:12" ht="19.2" x14ac:dyDescent="0.5">
      <c r="C62" s="4"/>
      <c r="D62" s="4"/>
      <c r="G62" s="4"/>
      <c r="H62" s="6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12"/>
      <c r="D64" s="4"/>
      <c r="G64" s="7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4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6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4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9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4"/>
      <c r="D83" s="4"/>
      <c r="G83" s="4"/>
      <c r="H83" s="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6"/>
      <c r="D85" s="6"/>
      <c r="G85" s="14"/>
      <c r="H85" s="1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4"/>
      <c r="D87" s="4"/>
      <c r="G87" s="4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9"/>
      <c r="D89" s="4"/>
      <c r="G89" s="7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4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6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4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7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4"/>
      <c r="D111" s="4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10"/>
      <c r="D113" s="10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4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7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4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9"/>
      <c r="D133" s="4"/>
      <c r="G133" s="4"/>
      <c r="H133" s="4"/>
      <c r="I133" s="18"/>
      <c r="K133" s="16"/>
      <c r="L133" s="16"/>
    </row>
    <row r="134" spans="3:12" ht="19.2" x14ac:dyDescent="0.5">
      <c r="C134" s="4"/>
      <c r="D134" s="4"/>
      <c r="G134" s="4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9"/>
      <c r="D136" s="4"/>
      <c r="G136" s="7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4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7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A163" s="15"/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4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4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9"/>
      <c r="D172" s="4"/>
      <c r="G172" s="7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4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9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4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6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4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7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4"/>
      <c r="H211" s="4"/>
      <c r="I211" s="18"/>
      <c r="K211" s="16"/>
      <c r="L211" s="16"/>
    </row>
    <row r="212" spans="3:12" ht="19.2" x14ac:dyDescent="0.5">
      <c r="C212" s="4"/>
      <c r="D212" s="4"/>
      <c r="G212" s="4"/>
      <c r="H212" s="4"/>
      <c r="I212" s="18"/>
      <c r="K212" s="16"/>
      <c r="L212" s="16"/>
    </row>
    <row r="213" spans="3:12" ht="19.2" x14ac:dyDescent="0.5">
      <c r="C213" s="4"/>
      <c r="D213" s="4"/>
      <c r="G213" s="7"/>
      <c r="H213" s="4"/>
      <c r="I213" s="18"/>
      <c r="K213" s="16"/>
      <c r="L213" s="16"/>
    </row>
    <row r="214" spans="3:12" ht="19.2" x14ac:dyDescent="0.5">
      <c r="C214" s="4"/>
      <c r="D214" s="4"/>
      <c r="G214" s="7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4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7"/>
      <c r="H222" s="4"/>
      <c r="I222" s="18"/>
      <c r="K222" s="16"/>
      <c r="L222" s="16"/>
    </row>
    <row r="223" spans="3:12" ht="19.2" x14ac:dyDescent="0.5">
      <c r="C223" s="4"/>
      <c r="D223" s="4"/>
      <c r="G223" s="4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7"/>
      <c r="H225" s="4"/>
      <c r="I225" s="18"/>
      <c r="K225" s="16"/>
      <c r="L225" s="16"/>
    </row>
    <row r="226" spans="3:12" ht="19.2" x14ac:dyDescent="0.5">
      <c r="C226" s="4"/>
      <c r="D226" s="4"/>
      <c r="G226" s="4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7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4"/>
      <c r="D241" s="4"/>
      <c r="G241" s="4"/>
      <c r="H241" s="4"/>
      <c r="I241" s="18"/>
      <c r="K241" s="16"/>
      <c r="L241" s="16"/>
    </row>
    <row r="242" spans="3:12" ht="19.2" x14ac:dyDescent="0.5">
      <c r="C242" s="4"/>
      <c r="D242" s="4"/>
      <c r="G242" s="4"/>
      <c r="H242" s="4"/>
      <c r="I242" s="18"/>
      <c r="K242" s="16"/>
      <c r="L242" s="16"/>
    </row>
    <row r="243" spans="3:12" ht="19.2" x14ac:dyDescent="0.5">
      <c r="C243" s="6"/>
      <c r="D243" s="4"/>
      <c r="G243" s="7"/>
      <c r="H243" s="4"/>
      <c r="I243" s="18"/>
      <c r="K243" s="16"/>
      <c r="L243" s="16"/>
    </row>
    <row r="244" spans="3:12" ht="19.2" x14ac:dyDescent="0.5">
      <c r="C244" s="6"/>
      <c r="D244" s="6"/>
      <c r="G244" s="7"/>
      <c r="H244" s="4"/>
      <c r="I244" s="18"/>
      <c r="K244" s="16"/>
      <c r="L244" s="16"/>
    </row>
    <row r="245" spans="3:12" ht="19.2" x14ac:dyDescent="0.5">
      <c r="C245" s="6"/>
      <c r="D245" s="6"/>
      <c r="G245" s="7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4"/>
      <c r="D250" s="4"/>
      <c r="G250" s="4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6"/>
      <c r="D252" s="4"/>
      <c r="G252" s="7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4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7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4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7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4"/>
      <c r="D269" s="4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11"/>
      <c r="D271" s="11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4"/>
      <c r="D278" s="4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11"/>
      <c r="D280" s="11"/>
      <c r="G280" s="4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6"/>
      <c r="D282" s="4"/>
      <c r="G282" s="7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4"/>
      <c r="D284" s="4"/>
      <c r="G284" s="4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9"/>
      <c r="D286" s="4"/>
      <c r="G286" s="7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4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7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4"/>
      <c r="D298" s="4"/>
      <c r="G298" s="4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6"/>
      <c r="D300" s="4"/>
      <c r="G300" s="7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4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4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6"/>
      <c r="D314" s="4"/>
      <c r="G314" s="7"/>
      <c r="H314" s="4"/>
      <c r="I314" s="18"/>
      <c r="K314" s="16"/>
      <c r="L314" s="16"/>
    </row>
    <row r="315" spans="3:12" ht="19.2" x14ac:dyDescent="0.5">
      <c r="C315" s="4"/>
      <c r="D315" s="4"/>
      <c r="G315" s="4"/>
      <c r="H315" s="4"/>
      <c r="I315" s="18"/>
      <c r="K315" s="16"/>
      <c r="L315" s="16"/>
    </row>
    <row r="316" spans="3:12" ht="19.2" x14ac:dyDescent="0.5">
      <c r="C316" s="4"/>
      <c r="D316" s="4"/>
      <c r="G316" s="4"/>
      <c r="H316" s="4"/>
      <c r="I316" s="18"/>
      <c r="K316" s="16"/>
      <c r="L316" s="16"/>
    </row>
    <row r="317" spans="3:12" ht="19.2" x14ac:dyDescent="0.5">
      <c r="C317" s="6"/>
      <c r="D317" s="6"/>
      <c r="G317" s="7"/>
      <c r="H317" s="4"/>
      <c r="I317" s="18"/>
      <c r="K317" s="16"/>
      <c r="L317" s="16"/>
    </row>
    <row r="318" spans="3:12" ht="19.2" x14ac:dyDescent="0.5">
      <c r="C318" s="9"/>
      <c r="D318" s="4"/>
      <c r="G318" s="7"/>
      <c r="H318" s="4"/>
      <c r="I318" s="18"/>
      <c r="K318" s="16"/>
      <c r="L318" s="16"/>
    </row>
    <row r="319" spans="3:12" ht="19.2" x14ac:dyDescent="0.5">
      <c r="C319" s="6"/>
      <c r="D319" s="6"/>
      <c r="G319" s="4"/>
      <c r="H319" s="6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4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6"/>
      <c r="D326" s="4"/>
      <c r="G326" s="4"/>
      <c r="H326" s="4"/>
      <c r="I326" s="18"/>
      <c r="K326" s="16"/>
      <c r="L326" s="16"/>
    </row>
    <row r="327" spans="3:12" ht="19.2" x14ac:dyDescent="0.5">
      <c r="C327" s="4"/>
      <c r="D327" s="4"/>
      <c r="G327" s="4"/>
      <c r="H327" s="4"/>
      <c r="I327" s="18"/>
      <c r="K327" s="16"/>
      <c r="L327" s="16"/>
    </row>
    <row r="328" spans="3:12" ht="19.2" x14ac:dyDescent="0.5">
      <c r="C328" s="4"/>
      <c r="D328" s="4"/>
      <c r="G328" s="7"/>
      <c r="H328" s="4"/>
      <c r="I328" s="18"/>
      <c r="K328" s="16"/>
      <c r="L328" s="16"/>
    </row>
    <row r="329" spans="3:12" ht="19.2" x14ac:dyDescent="0.5">
      <c r="C329" s="13"/>
      <c r="D329" s="13"/>
      <c r="G329" s="7"/>
      <c r="H329" s="4"/>
      <c r="I329" s="19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  <row r="338" spans="3:12" ht="19.2" x14ac:dyDescent="0.5">
      <c r="C338" s="4"/>
      <c r="D338" s="4"/>
      <c r="G338" s="4"/>
      <c r="H338" s="4"/>
      <c r="I338" s="18"/>
      <c r="K338" s="16"/>
      <c r="L338" s="16"/>
    </row>
    <row r="339" spans="3:12" ht="19.2" x14ac:dyDescent="0.5">
      <c r="C339" s="4"/>
      <c r="D339" s="4"/>
      <c r="G339" s="4"/>
      <c r="H339" s="4"/>
      <c r="I339" s="18"/>
      <c r="K339" s="16"/>
      <c r="L339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sharepoint/v3"/>
    <ds:schemaRef ds:uri="http://www.w3.org/XML/1998/namespace"/>
    <ds:schemaRef ds:uri="f3a3f4af-9df9-4e1d-8c69-a33c6e733a5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6c8b9c6-be5c-47cb-9f06-60e2bd81f76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B64881-D1AD-47F3-B39A-7473927A4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2026-04-01T17:27:21Z</cp:lastPrinted>
  <dcterms:created xsi:type="dcterms:W3CDTF">2020-05-22T08:08:16Z</dcterms:created>
  <dcterms:modified xsi:type="dcterms:W3CDTF">2026-04-01T17:27:34Z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