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0" documentId="14_{A0DC26F2-4670-48F3-AC99-1018B175D16A}" xr6:coauthVersionLast="47" xr6:coauthVersionMax="47" xr10:uidLastSave="{00000000-0000-0000-0000-000000000000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Statistics!$A$1:$M$21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I19" i="1"/>
  <c r="R18" i="1"/>
  <c r="Z18" i="1" s="1"/>
  <c r="R17" i="1"/>
  <c r="Z17" i="1" s="1"/>
  <c r="R16" i="1"/>
  <c r="Z16" i="1" s="1"/>
  <c r="R15" i="1"/>
  <c r="Z15" i="1" s="1"/>
  <c r="R14" i="1"/>
  <c r="Z14" i="1" s="1"/>
  <c r="R13" i="1"/>
  <c r="Z13" i="1" s="1"/>
  <c r="R12" i="1"/>
  <c r="Z12" i="1" s="1"/>
  <c r="R11" i="1"/>
  <c r="Z11" i="1" s="1"/>
  <c r="R10" i="1"/>
  <c r="Z10" i="1" s="1"/>
  <c r="R9" i="1"/>
  <c r="Z9" i="1" s="1"/>
  <c r="R8" i="1"/>
  <c r="Z8" i="1" s="1"/>
  <c r="R7" i="1"/>
  <c r="Z7" i="1" s="1"/>
  <c r="R6" i="1"/>
  <c r="Z6" i="1" s="1"/>
  <c r="R5" i="1"/>
  <c r="Z5" i="1" s="1"/>
  <c r="R4" i="1"/>
  <c r="Z4" i="1" s="1"/>
  <c r="P19" i="1"/>
  <c r="U19" i="1"/>
  <c r="K19" i="1"/>
  <c r="L19" i="1"/>
  <c r="M19" i="1"/>
  <c r="N19" i="1"/>
  <c r="O19" i="1"/>
  <c r="W19" i="1"/>
  <c r="T19" i="1"/>
  <c r="AA19" i="1"/>
  <c r="R19" i="1" l="1"/>
  <c r="Z19" i="1" l="1"/>
  <c r="X19" i="1"/>
</calcChain>
</file>

<file path=xl/sharedStrings.xml><?xml version="1.0" encoding="utf-8"?>
<sst xmlns="http://schemas.openxmlformats.org/spreadsheetml/2006/main" count="99" uniqueCount="68">
  <si>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</si>
  <si>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</si>
  <si>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</si>
  <si>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</si>
  <si>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</si>
  <si>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</si>
  <si>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</si>
  <si>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</si>
  <si>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</si>
  <si>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</si>
  <si>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</si>
  <si>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</si>
  <si>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</si>
  <si>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</si>
  <si>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</si>
  <si>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</si>
  <si>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</si>
  <si>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</si>
  <si>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</si>
  <si>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</si>
  <si>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</si>
  <si>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</si>
  <si>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</si>
  <si>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</si>
  <si>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</si>
  <si>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</si>
  <si>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</si>
  <si>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</si>
  <si>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</si>
  <si>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</si>
  <si>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110040</t>
  </si>
  <si>
    <t>Aldenham</t>
  </si>
  <si>
    <t>110531</t>
  </si>
  <si>
    <t>Bricket Wood</t>
  </si>
  <si>
    <t>110750</t>
  </si>
  <si>
    <t>Colney Heath</t>
  </si>
  <si>
    <t>110980</t>
  </si>
  <si>
    <t>Frogmore</t>
  </si>
  <si>
    <t>110740</t>
  </si>
  <si>
    <t>London Colney</t>
  </si>
  <si>
    <t>112060</t>
  </si>
  <si>
    <t>Radlett</t>
  </si>
  <si>
    <t>112340</t>
  </si>
  <si>
    <t>Shenley</t>
  </si>
  <si>
    <t>112180</t>
  </si>
  <si>
    <t>St Albans, Christ Church</t>
  </si>
  <si>
    <t>112211</t>
  </si>
  <si>
    <t>St Albans, St Luke</t>
  </si>
  <si>
    <t>112191</t>
  </si>
  <si>
    <t>St Albans, St Mary, Marshalswick</t>
  </si>
  <si>
    <t>112200</t>
  </si>
  <si>
    <t>St Albans, St Michael</t>
  </si>
  <si>
    <t>112210</t>
  </si>
  <si>
    <t>St Albans, St Paul</t>
  </si>
  <si>
    <t>112220</t>
  </si>
  <si>
    <t>St Albans, St Peter</t>
  </si>
  <si>
    <t>112230</t>
  </si>
  <si>
    <t>St Albans, St Saviour</t>
  </si>
  <si>
    <t>112240</t>
  </si>
  <si>
    <t>St Albans, St Stephen</t>
  </si>
  <si>
    <t>Contribution£</t>
  </si>
  <si>
    <t>HfD</t>
  </si>
  <si>
    <t>2026 Parish Share - St Albans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</si>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</sst>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3" fontId="12" fillId="0" borderId="0" xfId="0" applyNumberFormat="1" applyFont="1"/>
    <xf numFmtId="3" fontId="9" fillId="0" borderId="0" xfId="0" applyNumberFormat="1" applyFont="1"/>
    <xf numFmtId="2" fontId="10" fillId="6" borderId="1" xfId="0" applyNumberFormat="1" applyFont="1" applyFill="1" applyBorder="1"/>
    <xf numFmtId="2" fontId="10" fillId="6" borderId="0" xfId="0" applyNumberFormat="1" applyFont="1" applyFill="1"/>
    <xf numFmtId="3" fontId="1" fillId="6" borderId="2" xfId="0" applyNumberFormat="1" applyFont="1" applyFill="1" applyBorder="1"/>
    <xf numFmtId="3" fontId="1" fillId="0" borderId="1" xfId="0" applyNumberFormat="1" applyFont="1" applyBorder="1"/>
    <xf numFmtId="1" fontId="10" fillId="4" borderId="1" xfId="0" applyNumberFormat="1" applyFont="1" applyFill="1" applyBorder="1"/>
    <xf numFmtId="0" fontId="0" fillId="0" borderId="0" xfId="0" applyAlignment="1">
      <alignment horizontal="center"/>
    </xf>
    <xf numFmtId="2" fontId="10" fillId="0" borderId="0" xfId="0" applyNumberFormat="1" applyFont="1"/>
    <xf numFmtId="3" fontId="1" fillId="6" borderId="0" xfId="0" applyNumberFormat="1" applyFont="1" applyFill="1"/>
    <xf numFmtId="2" fontId="10" fillId="4" borderId="0" xfId="0" applyNumberFormat="1" applyFont="1" applyFill="1"/>
    <xf numFmtId="3" fontId="1" fillId="6" borderId="1" xfId="0" applyNumberFormat="1" applyFont="1" applyFill="1" applyBorder="1"/>
    <xf numFmtId="165" fontId="10" fillId="7" borderId="7" xfId="0" applyNumberFormat="1" applyFont="1" applyFill="1" applyBorder="1"/>
    <xf numFmtId="165" fontId="10" fillId="7" borderId="8" xfId="0" applyNumberFormat="1" applyFont="1" applyFill="1" applyBorder="1"/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7" borderId="9" xfId="0" applyNumberFormat="1" applyFont="1" applyFill="1" applyBorder="1"/>
    <xf numFmtId="165" fontId="10" fillId="7" borderId="10" xfId="0" applyNumberFormat="1" applyFont="1" applyFill="1" applyBorder="1"/>
    <xf numFmtId="3" fontId="1" fillId="9" borderId="11" xfId="0" applyNumberFormat="1" applyFont="1" applyFill="1" applyBorder="1"/>
    <xf numFmtId="3" fontId="1" fillId="9" borderId="12" xfId="0" applyNumberFormat="1" applyFont="1" applyFill="1" applyBorder="1"/>
    <xf numFmtId="3" fontId="1" fillId="9" borderId="13" xfId="0" applyNumberFormat="1" applyFont="1" applyFill="1" applyBorder="1"/>
    <xf numFmtId="165" fontId="10" fillId="8" borderId="7" xfId="0" applyNumberFormat="1" applyFont="1" applyFill="1" applyBorder="1"/>
    <xf numFmtId="165" fontId="10" fillId="8" borderId="8" xfId="0" applyNumberFormat="1" applyFont="1" applyFill="1" applyBorder="1"/>
    <xf numFmtId="165" fontId="10" fillId="8" borderId="1" xfId="0" applyNumberFormat="1" applyFont="1" applyFill="1" applyBorder="1"/>
    <xf numFmtId="165" fontId="10" fillId="8" borderId="9" xfId="0" applyNumberFormat="1" applyFont="1" applyFill="1" applyBorder="1"/>
    <xf numFmtId="165" fontId="10" fillId="8" borderId="10" xfId="0" applyNumberFormat="1" applyFont="1" applyFill="1" applyBorder="1"/>
    <xf numFmtId="3" fontId="1" fillId="0" borderId="7" xfId="0" applyNumberFormat="1" applyFont="1" applyBorder="1"/>
    <xf numFmtId="3" fontId="0" fillId="0" borderId="8" xfId="0" applyNumberFormat="1" applyBorder="1"/>
    <xf numFmtId="3" fontId="0" fillId="0" borderId="2" xfId="0" applyNumberFormat="1" applyBorder="1"/>
    <xf numFmtId="3" fontId="1" fillId="0" borderId="9" xfId="0" applyNumberFormat="1" applyFont="1" applyBorder="1"/>
    <xf numFmtId="3" fontId="0" fillId="0" borderId="10" xfId="0" applyNumberFormat="1" applyBorder="1"/>
    <xf numFmtId="3" fontId="12" fillId="5" borderId="0" xfId="0" applyNumberFormat="1" applyFont="1" applyFill="1"/>
    <xf numFmtId="166" fontId="0" fillId="0" borderId="0" xfId="0" applyNumberFormat="1"/>
    <xf numFmtId="9" fontId="0" fillId="0" borderId="0" xfId="0" applyNumberFormat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>
        <row r="1">
          <cell r="A1" t="str">
            <v>01</v>
          </cell>
        </row>
      </sheetData>
      <sheetData sheetId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GR1" t="str">
            <v>Shares</v>
          </cell>
        </row>
      </sheetData>
      <sheetData sheetId="14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>
        <row r="1">
          <cell r="A1" t="str">
            <v>020201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6"/>
  <sheetViews>
    <sheetView tabSelected="1" zoomScaleNormal="100" workbookViewId="0">
      <pane xSplit="2" ySplit="3" topLeftCell="H4" activePane="bottomRight" state="frozen"/>
      <selection pane="topRight" activeCell="E1" sqref="E1"/>
      <selection pane="bottomLeft" activeCell="A12" sqref="A12"/>
      <selection pane="bottomRight" activeCell="Z9" sqref="Z9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6640625" customWidth="1"/>
    <col min="4" max="4" width="10.6640625" customWidth="1"/>
    <col min="5" max="6" width="8.88671875" customWidth="1"/>
    <col min="7" max="9" width="12" customWidth="1"/>
    <col min="10" max="10" width="3.33203125" customWidth="1"/>
    <col min="11" max="11" width="13.44140625" customWidth="1"/>
    <col min="12" max="12" width="9.109375" customWidth="1"/>
    <col min="13" max="13" width="10.5546875" customWidth="1"/>
    <col min="14" max="14" width="9.109375" customWidth="1"/>
    <col min="15" max="15" width="10.88671875" customWidth="1"/>
    <col min="16" max="16" width="12.6640625" customWidth="1"/>
    <col min="17" max="17" width="2.88671875" customWidth="1"/>
    <col min="18" max="18" width="13.88671875" bestFit="1" customWidth="1"/>
    <col min="19" max="19" width="2.88671875" customWidth="1"/>
    <col min="20" max="20" width="9.109375" customWidth="1"/>
    <col min="21" max="21" width="12.6640625" customWidth="1"/>
    <col min="22" max="22" width="3.6640625" customWidth="1"/>
    <col min="23" max="24" width="12.5546875" customWidth="1"/>
    <col min="25" max="25" width="2.44140625" customWidth="1"/>
    <col min="26" max="26" width="13.5546875" customWidth="1"/>
    <col min="27" max="27" width="13.88671875" customWidth="1"/>
  </cols>
  <sheetData>
    <row r="1" spans="1:29" ht="18" x14ac:dyDescent="0.35">
      <c r="A1" s="29" t="s">
        <v>62</v>
      </c>
    </row>
    <row r="2" spans="1:29" ht="18" x14ac:dyDescent="0.35">
      <c r="B2" s="29" t="s">
        <v>1</v>
      </c>
      <c r="D2" s="85" t="s">
        <v>0</v>
      </c>
      <c r="E2" s="86"/>
      <c r="F2" s="86"/>
      <c r="G2" s="87"/>
      <c r="H2" s="58"/>
      <c r="I2" s="58"/>
      <c r="K2" s="85" t="s">
        <v>2</v>
      </c>
      <c r="L2" s="88"/>
      <c r="M2" s="88"/>
      <c r="N2" s="88"/>
      <c r="O2" s="88"/>
      <c r="P2" s="89"/>
      <c r="Q2" s="27"/>
      <c r="R2" s="50" t="s">
        <v>29</v>
      </c>
      <c r="S2" s="27"/>
      <c r="T2" s="45" t="s">
        <v>22</v>
      </c>
      <c r="U2" s="46"/>
      <c r="W2" s="85" t="s">
        <v>20</v>
      </c>
      <c r="X2" s="89"/>
      <c r="Z2" s="45" t="s">
        <v>23</v>
      </c>
      <c r="AA2" s="47"/>
    </row>
    <row r="3" spans="1:29" ht="55.5" customHeight="1" x14ac:dyDescent="0.3">
      <c r="A3" t="s">
        <v>13</v>
      </c>
      <c r="B3" t="s">
        <v>1</v>
      </c>
      <c r="D3" s="33" t="s">
        <v>15</v>
      </c>
      <c r="E3" s="34" t="s">
        <v>16</v>
      </c>
      <c r="F3" s="34" t="s">
        <v>26</v>
      </c>
      <c r="G3" s="35" t="s">
        <v>17</v>
      </c>
      <c r="H3" s="34" t="s">
        <v>61</v>
      </c>
      <c r="I3" s="35" t="s">
        <v>60</v>
      </c>
      <c r="J3" s="1"/>
      <c r="K3" s="36" t="s">
        <v>4</v>
      </c>
      <c r="L3" s="37" t="s">
        <v>3</v>
      </c>
      <c r="M3" s="37" t="s">
        <v>5</v>
      </c>
      <c r="N3" s="37" t="s">
        <v>67</v>
      </c>
      <c r="O3" s="38" t="s">
        <v>12</v>
      </c>
      <c r="P3" s="39" t="s">
        <v>14</v>
      </c>
      <c r="Q3" s="1"/>
      <c r="R3" s="40" t="s">
        <v>28</v>
      </c>
      <c r="S3" s="1"/>
      <c r="T3" s="41" t="s">
        <v>21</v>
      </c>
      <c r="U3" s="42" t="s">
        <v>27</v>
      </c>
      <c r="W3" s="43" t="s">
        <v>18</v>
      </c>
      <c r="X3" s="44" t="s">
        <v>19</v>
      </c>
      <c r="Z3" s="48" t="s">
        <v>63</v>
      </c>
      <c r="AA3" s="49" t="s">
        <v>64</v>
      </c>
    </row>
    <row r="4" spans="1:29" ht="15.6" x14ac:dyDescent="0.3">
      <c r="A4" s="20" t="s">
        <v>30</v>
      </c>
      <c r="B4" s="20" t="s">
        <v>31</v>
      </c>
      <c r="C4" s="59">
        <v>0</v>
      </c>
      <c r="D4" s="53">
        <v>0</v>
      </c>
      <c r="E4" s="54"/>
      <c r="F4" s="54"/>
      <c r="G4" s="60">
        <v>0</v>
      </c>
      <c r="H4" s="62">
        <v>0.91506849315068495</v>
      </c>
      <c r="I4" s="55">
        <v>7221.2630136986299</v>
      </c>
      <c r="K4" s="57">
        <v>65.599999999999994</v>
      </c>
      <c r="L4" s="61">
        <v>1.65</v>
      </c>
      <c r="M4" s="21">
        <v>108</v>
      </c>
      <c r="N4" s="22">
        <v>29483.211139624174</v>
      </c>
      <c r="O4" s="23">
        <v>-2283.6541396241701</v>
      </c>
      <c r="P4" s="24">
        <v>27199.557000000004</v>
      </c>
      <c r="Q4" s="28"/>
      <c r="R4" s="69">
        <f t="shared" ref="R4:R18" si="0">P4+I4+G4</f>
        <v>34420.820013698634</v>
      </c>
      <c r="S4" s="28"/>
      <c r="T4" s="63"/>
      <c r="U4" s="64"/>
      <c r="V4" s="25"/>
      <c r="W4" s="72"/>
      <c r="X4" s="73"/>
      <c r="Y4" s="20"/>
      <c r="Z4" s="77">
        <f>R4+T4+U4+W4+X4</f>
        <v>34420.820013698634</v>
      </c>
      <c r="AA4" s="78">
        <v>34083.300000000003</v>
      </c>
      <c r="AB4" s="2"/>
      <c r="AC4" s="2"/>
    </row>
    <row r="5" spans="1:29" ht="15.6" x14ac:dyDescent="0.3">
      <c r="A5" s="20" t="s">
        <v>32</v>
      </c>
      <c r="B5" s="20" t="s">
        <v>33</v>
      </c>
      <c r="C5" s="59">
        <v>1</v>
      </c>
      <c r="D5" s="53">
        <v>0.77808219178082194</v>
      </c>
      <c r="E5" s="54">
        <v>0.22191780821917809</v>
      </c>
      <c r="F5" s="54"/>
      <c r="G5" s="60">
        <v>35343.938875296808</v>
      </c>
      <c r="H5" s="62"/>
      <c r="I5" s="55"/>
      <c r="K5" s="57">
        <v>43.8</v>
      </c>
      <c r="L5" s="61">
        <v>1.5</v>
      </c>
      <c r="M5" s="21">
        <v>66</v>
      </c>
      <c r="N5" s="22">
        <v>18017.517918659218</v>
      </c>
      <c r="O5" s="23">
        <v>423.83675733996279</v>
      </c>
      <c r="P5" s="24">
        <v>18441.35467599918</v>
      </c>
      <c r="Q5" s="28"/>
      <c r="R5" s="70">
        <f t="shared" si="0"/>
        <v>53785.293551295988</v>
      </c>
      <c r="S5" s="28"/>
      <c r="T5" s="65"/>
      <c r="U5" s="66"/>
      <c r="V5" s="25"/>
      <c r="W5" s="74"/>
      <c r="X5" s="26"/>
      <c r="Y5" s="20"/>
      <c r="Z5" s="56">
        <f t="shared" ref="Z5:Z18" si="1">R5+T5+U5+W5+X5</f>
        <v>53785.293551295988</v>
      </c>
      <c r="AA5" s="79">
        <v>50229.461989155592</v>
      </c>
      <c r="AB5" s="2"/>
      <c r="AC5" s="2"/>
    </row>
    <row r="6" spans="1:29" ht="15.6" x14ac:dyDescent="0.3">
      <c r="A6" s="20" t="s">
        <v>38</v>
      </c>
      <c r="B6" s="20" t="s">
        <v>39</v>
      </c>
      <c r="C6" s="59">
        <v>0.5</v>
      </c>
      <c r="D6" s="53">
        <v>0.5</v>
      </c>
      <c r="E6" s="54"/>
      <c r="F6" s="54"/>
      <c r="G6" s="60">
        <v>18709.98939736524</v>
      </c>
      <c r="H6" s="62"/>
      <c r="I6" s="55"/>
      <c r="K6" s="57">
        <v>44.733333333333334</v>
      </c>
      <c r="L6" s="61">
        <v>1.2</v>
      </c>
      <c r="M6" s="21">
        <v>54</v>
      </c>
      <c r="N6" s="22">
        <v>14741.605569812087</v>
      </c>
      <c r="O6" s="23">
        <v>489.95872857541144</v>
      </c>
      <c r="P6" s="24">
        <v>15231.564298387499</v>
      </c>
      <c r="Q6" s="28"/>
      <c r="R6" s="70">
        <f t="shared" si="0"/>
        <v>33941.553695752737</v>
      </c>
      <c r="S6" s="28"/>
      <c r="T6" s="65"/>
      <c r="U6" s="66"/>
      <c r="V6" s="25"/>
      <c r="W6" s="74"/>
      <c r="X6" s="26"/>
      <c r="Y6" s="20"/>
      <c r="Z6" s="56">
        <f t="shared" si="1"/>
        <v>33941.553695752737</v>
      </c>
      <c r="AA6" s="79">
        <v>35137.150577249995</v>
      </c>
      <c r="AB6" s="2"/>
      <c r="AC6" s="2"/>
    </row>
    <row r="7" spans="1:29" ht="15.6" x14ac:dyDescent="0.3">
      <c r="A7" s="20" t="s">
        <v>34</v>
      </c>
      <c r="B7" s="20" t="s">
        <v>35</v>
      </c>
      <c r="C7" s="59">
        <v>1</v>
      </c>
      <c r="D7" s="53">
        <v>1</v>
      </c>
      <c r="E7" s="54"/>
      <c r="F7" s="54"/>
      <c r="G7" s="60">
        <v>37419.978794730479</v>
      </c>
      <c r="H7" s="62"/>
      <c r="I7" s="55"/>
      <c r="K7" s="57">
        <v>90.133333333333326</v>
      </c>
      <c r="L7" s="61">
        <v>1.4</v>
      </c>
      <c r="M7" s="21">
        <v>126</v>
      </c>
      <c r="N7" s="22">
        <v>34397.079662894874</v>
      </c>
      <c r="O7" s="23">
        <v>0</v>
      </c>
      <c r="P7" s="24">
        <v>34397.079662894874</v>
      </c>
      <c r="Q7" s="28"/>
      <c r="R7" s="70">
        <f t="shared" si="0"/>
        <v>71817.05845762536</v>
      </c>
      <c r="S7" s="28"/>
      <c r="T7" s="65"/>
      <c r="U7" s="66"/>
      <c r="V7" s="25"/>
      <c r="W7" s="74"/>
      <c r="X7" s="26"/>
      <c r="Y7" s="20"/>
      <c r="Z7" s="56">
        <f t="shared" si="1"/>
        <v>71817.05845762536</v>
      </c>
      <c r="AA7" s="79">
        <v>73750.861236173369</v>
      </c>
      <c r="AB7" s="2"/>
      <c r="AC7" s="2"/>
    </row>
    <row r="8" spans="1:29" ht="15.6" x14ac:dyDescent="0.3">
      <c r="A8" s="20" t="s">
        <v>36</v>
      </c>
      <c r="B8" s="20" t="s">
        <v>37</v>
      </c>
      <c r="C8" s="59">
        <v>1</v>
      </c>
      <c r="D8" s="53">
        <v>1</v>
      </c>
      <c r="E8" s="54"/>
      <c r="F8" s="54"/>
      <c r="G8" s="60">
        <v>37419.978794730479</v>
      </c>
      <c r="H8" s="62"/>
      <c r="I8" s="55"/>
      <c r="K8" s="57">
        <v>71.666666666666657</v>
      </c>
      <c r="L8" s="61">
        <v>1.5</v>
      </c>
      <c r="M8" s="21">
        <v>108</v>
      </c>
      <c r="N8" s="22">
        <v>29483.211139624174</v>
      </c>
      <c r="O8" s="23">
        <v>0</v>
      </c>
      <c r="P8" s="24">
        <v>29483.211139624174</v>
      </c>
      <c r="Q8" s="28"/>
      <c r="R8" s="70">
        <f t="shared" si="0"/>
        <v>66903.189934354654</v>
      </c>
      <c r="S8" s="28"/>
      <c r="T8" s="65"/>
      <c r="U8" s="66"/>
      <c r="V8" s="25"/>
      <c r="W8" s="74"/>
      <c r="X8" s="26"/>
      <c r="Y8" s="20"/>
      <c r="Z8" s="56">
        <f t="shared" si="1"/>
        <v>66903.189934354654</v>
      </c>
      <c r="AA8" s="79">
        <v>59410.705661377462</v>
      </c>
      <c r="AB8" s="2"/>
      <c r="AC8" s="2"/>
    </row>
    <row r="9" spans="1:29" ht="15.6" x14ac:dyDescent="0.3">
      <c r="A9" s="20" t="s">
        <v>40</v>
      </c>
      <c r="B9" s="20" t="s">
        <v>41</v>
      </c>
      <c r="C9" s="59">
        <v>1.4</v>
      </c>
      <c r="D9" s="53">
        <v>0.65</v>
      </c>
      <c r="E9" s="54">
        <v>0.75</v>
      </c>
      <c r="F9" s="54"/>
      <c r="G9" s="60">
        <v>45371.724288610712</v>
      </c>
      <c r="H9" s="62"/>
      <c r="I9" s="55"/>
      <c r="K9" s="57">
        <v>110.73333333333335</v>
      </c>
      <c r="L9" s="61">
        <v>2.1</v>
      </c>
      <c r="M9" s="21">
        <v>233</v>
      </c>
      <c r="N9" s="22">
        <v>63607.298106781782</v>
      </c>
      <c r="O9" s="23">
        <v>-1893.6942896352339</v>
      </c>
      <c r="P9" s="24">
        <v>61713.603817146548</v>
      </c>
      <c r="Q9" s="28"/>
      <c r="R9" s="70">
        <f t="shared" si="0"/>
        <v>107085.32810575726</v>
      </c>
      <c r="S9" s="28"/>
      <c r="T9" s="65"/>
      <c r="U9" s="66"/>
      <c r="V9" s="25"/>
      <c r="W9" s="74"/>
      <c r="X9" s="26"/>
      <c r="Y9" s="20"/>
      <c r="Z9" s="56">
        <f t="shared" si="1"/>
        <v>107085.32810575726</v>
      </c>
      <c r="AA9" s="79">
        <v>115827.96355267329</v>
      </c>
      <c r="AB9" s="2"/>
      <c r="AC9" s="2"/>
    </row>
    <row r="10" spans="1:29" ht="15.6" x14ac:dyDescent="0.3">
      <c r="A10" s="20" t="s">
        <v>44</v>
      </c>
      <c r="B10" s="20" t="s">
        <v>45</v>
      </c>
      <c r="C10" s="59">
        <v>1</v>
      </c>
      <c r="D10" s="53">
        <v>1</v>
      </c>
      <c r="E10" s="54"/>
      <c r="F10" s="54"/>
      <c r="G10" s="60">
        <v>37419.978794730479</v>
      </c>
      <c r="H10" s="62"/>
      <c r="I10" s="55"/>
      <c r="K10" s="57">
        <v>83.533333333333331</v>
      </c>
      <c r="L10" s="61">
        <v>1.55</v>
      </c>
      <c r="M10" s="21">
        <v>129</v>
      </c>
      <c r="N10" s="22">
        <v>35216.057750106651</v>
      </c>
      <c r="O10" s="23">
        <v>627.70204268048838</v>
      </c>
      <c r="P10" s="24">
        <v>35843.759792787139</v>
      </c>
      <c r="Q10" s="28"/>
      <c r="R10" s="70">
        <f t="shared" si="0"/>
        <v>73263.738587517611</v>
      </c>
      <c r="S10" s="28"/>
      <c r="T10" s="65"/>
      <c r="U10" s="66"/>
      <c r="V10" s="25"/>
      <c r="W10" s="74"/>
      <c r="X10" s="26"/>
      <c r="Y10" s="20"/>
      <c r="Z10" s="56">
        <f t="shared" si="1"/>
        <v>73263.738587517611</v>
      </c>
      <c r="AA10" s="79">
        <v>75938.123466091725</v>
      </c>
      <c r="AB10" s="2"/>
      <c r="AC10" s="2"/>
    </row>
    <row r="11" spans="1:29" ht="15.6" x14ac:dyDescent="0.3">
      <c r="A11" s="20" t="s">
        <v>48</v>
      </c>
      <c r="B11" s="20" t="s">
        <v>49</v>
      </c>
      <c r="C11" s="59">
        <v>1</v>
      </c>
      <c r="D11" s="53">
        <v>1</v>
      </c>
      <c r="E11" s="54"/>
      <c r="F11" s="54"/>
      <c r="G11" s="60">
        <v>37419.978794730479</v>
      </c>
      <c r="H11" s="62"/>
      <c r="I11" s="55"/>
      <c r="K11" s="57">
        <v>70.333333333333343</v>
      </c>
      <c r="L11" s="61">
        <v>1.35</v>
      </c>
      <c r="M11" s="21">
        <v>95</v>
      </c>
      <c r="N11" s="22">
        <v>25934.306095039785</v>
      </c>
      <c r="O11" s="23">
        <v>0</v>
      </c>
      <c r="P11" s="24">
        <v>25934.306095039785</v>
      </c>
      <c r="Q11" s="28"/>
      <c r="R11" s="70">
        <f t="shared" si="0"/>
        <v>63354.284889770264</v>
      </c>
      <c r="S11" s="28"/>
      <c r="T11" s="65"/>
      <c r="U11" s="66"/>
      <c r="V11" s="25"/>
      <c r="W11" s="74"/>
      <c r="X11" s="26"/>
      <c r="Y11" s="20"/>
      <c r="Z11" s="56">
        <f t="shared" si="1"/>
        <v>63354.284889770264</v>
      </c>
      <c r="AA11" s="79">
        <v>65001.81231649992</v>
      </c>
      <c r="AB11" s="2"/>
      <c r="AC11" s="2"/>
    </row>
    <row r="12" spans="1:29" ht="15.6" x14ac:dyDescent="0.3">
      <c r="A12" s="20" t="s">
        <v>50</v>
      </c>
      <c r="B12" s="20" t="s">
        <v>51</v>
      </c>
      <c r="C12" s="59">
        <v>1</v>
      </c>
      <c r="D12" s="53">
        <v>1</v>
      </c>
      <c r="E12" s="54"/>
      <c r="F12" s="54"/>
      <c r="G12" s="60">
        <v>37419.978794730479</v>
      </c>
      <c r="H12" s="62"/>
      <c r="I12" s="55"/>
      <c r="K12" s="57">
        <v>111.93333333333334</v>
      </c>
      <c r="L12" s="61">
        <v>1.75</v>
      </c>
      <c r="M12" s="21">
        <v>196</v>
      </c>
      <c r="N12" s="22">
        <v>53506.568364503131</v>
      </c>
      <c r="O12" s="23">
        <v>259.07132467757037</v>
      </c>
      <c r="P12" s="24">
        <v>53765.639689180702</v>
      </c>
      <c r="Q12" s="28"/>
      <c r="R12" s="70">
        <f t="shared" si="0"/>
        <v>91185.618483911181</v>
      </c>
      <c r="S12" s="28"/>
      <c r="T12" s="65"/>
      <c r="U12" s="66"/>
      <c r="V12" s="25"/>
      <c r="W12" s="74"/>
      <c r="X12" s="26"/>
      <c r="Y12" s="20"/>
      <c r="Z12" s="56">
        <f t="shared" si="1"/>
        <v>91185.618483911181</v>
      </c>
      <c r="AA12" s="79">
        <v>94803.260199137585</v>
      </c>
      <c r="AB12" s="2"/>
      <c r="AC12" s="2"/>
    </row>
    <row r="13" spans="1:29" ht="15.6" x14ac:dyDescent="0.3">
      <c r="A13" s="20" t="s">
        <v>52</v>
      </c>
      <c r="B13" s="20" t="s">
        <v>53</v>
      </c>
      <c r="C13" s="59">
        <v>1</v>
      </c>
      <c r="D13" s="53">
        <v>1</v>
      </c>
      <c r="E13" s="54"/>
      <c r="F13" s="54"/>
      <c r="G13" s="60">
        <v>37419.978794730479</v>
      </c>
      <c r="H13" s="62"/>
      <c r="I13" s="55"/>
      <c r="K13" s="57">
        <v>219.8</v>
      </c>
      <c r="L13" s="61">
        <v>1.9450000000000001</v>
      </c>
      <c r="M13" s="21">
        <v>428</v>
      </c>
      <c r="N13" s="22">
        <v>116840.87377554766</v>
      </c>
      <c r="O13" s="23">
        <v>560.42641532035486</v>
      </c>
      <c r="P13" s="24">
        <v>117401.30019086802</v>
      </c>
      <c r="Q13" s="28"/>
      <c r="R13" s="70">
        <f t="shared" si="0"/>
        <v>154821.2789855985</v>
      </c>
      <c r="S13" s="28"/>
      <c r="T13" s="65"/>
      <c r="U13" s="66"/>
      <c r="V13" s="25"/>
      <c r="W13" s="74"/>
      <c r="X13" s="26"/>
      <c r="Y13" s="20"/>
      <c r="Z13" s="56">
        <f t="shared" si="1"/>
        <v>154821.2789855985</v>
      </c>
      <c r="AA13" s="79">
        <v>161788.16599038738</v>
      </c>
      <c r="AB13" s="2"/>
      <c r="AC13" s="2"/>
    </row>
    <row r="14" spans="1:29" ht="15.6" x14ac:dyDescent="0.3">
      <c r="A14" s="20" t="s">
        <v>46</v>
      </c>
      <c r="B14" s="20" t="s">
        <v>47</v>
      </c>
      <c r="C14" s="59">
        <v>1</v>
      </c>
      <c r="D14" s="53">
        <v>1</v>
      </c>
      <c r="E14" s="54"/>
      <c r="F14" s="54"/>
      <c r="G14" s="60">
        <v>37419.978794730479</v>
      </c>
      <c r="H14" s="62"/>
      <c r="I14" s="55"/>
      <c r="K14" s="57">
        <v>77</v>
      </c>
      <c r="L14" s="61">
        <v>1.5</v>
      </c>
      <c r="M14" s="21">
        <v>116</v>
      </c>
      <c r="N14" s="22">
        <v>31667.152705522261</v>
      </c>
      <c r="O14" s="23">
        <v>0</v>
      </c>
      <c r="P14" s="24">
        <v>31667.152705522261</v>
      </c>
      <c r="Q14" s="28"/>
      <c r="R14" s="70">
        <f t="shared" si="0"/>
        <v>69087.131500252741</v>
      </c>
      <c r="S14" s="28"/>
      <c r="T14" s="65"/>
      <c r="U14" s="66"/>
      <c r="V14" s="25"/>
      <c r="W14" s="74">
        <v>-18000</v>
      </c>
      <c r="X14" s="26"/>
      <c r="Y14" s="20"/>
      <c r="Z14" s="56">
        <f t="shared" si="1"/>
        <v>51087.131500252741</v>
      </c>
      <c r="AA14" s="79">
        <v>60243.375670035617</v>
      </c>
      <c r="AB14" s="2"/>
      <c r="AC14" s="2"/>
    </row>
    <row r="15" spans="1:29" ht="15.6" x14ac:dyDescent="0.3">
      <c r="A15" s="20" t="s">
        <v>54</v>
      </c>
      <c r="B15" s="20" t="s">
        <v>55</v>
      </c>
      <c r="C15" s="59">
        <v>1</v>
      </c>
      <c r="D15" s="53">
        <v>1</v>
      </c>
      <c r="E15" s="54">
        <v>0</v>
      </c>
      <c r="F15" s="54"/>
      <c r="G15" s="60">
        <v>37419.978794730479</v>
      </c>
      <c r="H15" s="62"/>
      <c r="I15" s="55"/>
      <c r="K15" s="57">
        <v>114.79999999999998</v>
      </c>
      <c r="L15" s="61">
        <v>1.9950000000000001</v>
      </c>
      <c r="M15" s="21">
        <v>229</v>
      </c>
      <c r="N15" s="22">
        <v>62515.327323832738</v>
      </c>
      <c r="O15" s="23">
        <v>0</v>
      </c>
      <c r="P15" s="24">
        <v>62515.327323832738</v>
      </c>
      <c r="Q15" s="28"/>
      <c r="R15" s="70">
        <f t="shared" si="0"/>
        <v>99935.306118563225</v>
      </c>
      <c r="S15" s="28"/>
      <c r="T15" s="65"/>
      <c r="U15" s="66"/>
      <c r="V15" s="25"/>
      <c r="W15" s="74"/>
      <c r="X15" s="26"/>
      <c r="Y15" s="20"/>
      <c r="Z15" s="56">
        <f t="shared" si="1"/>
        <v>99935.306118563225</v>
      </c>
      <c r="AA15" s="79">
        <v>102732.08578259165</v>
      </c>
      <c r="AB15" s="2"/>
      <c r="AC15" s="2"/>
    </row>
    <row r="16" spans="1:29" ht="15.6" x14ac:dyDescent="0.3">
      <c r="A16" s="20" t="s">
        <v>56</v>
      </c>
      <c r="B16" s="20" t="s">
        <v>57</v>
      </c>
      <c r="C16" s="59">
        <v>1</v>
      </c>
      <c r="D16" s="53">
        <v>1</v>
      </c>
      <c r="E16" s="54"/>
      <c r="F16" s="54"/>
      <c r="G16" s="60">
        <v>37419.978794730479</v>
      </c>
      <c r="H16" s="62"/>
      <c r="I16" s="55"/>
      <c r="K16" s="57">
        <v>90.533333333333331</v>
      </c>
      <c r="L16" s="61">
        <v>1.4</v>
      </c>
      <c r="M16" s="21">
        <v>127</v>
      </c>
      <c r="N16" s="22">
        <v>34670.072358632133</v>
      </c>
      <c r="O16" s="23">
        <v>0</v>
      </c>
      <c r="P16" s="24">
        <v>34670.072358632133</v>
      </c>
      <c r="Q16" s="28"/>
      <c r="R16" s="70">
        <f t="shared" si="0"/>
        <v>72090.051153362612</v>
      </c>
      <c r="S16" s="28"/>
      <c r="T16" s="65"/>
      <c r="U16" s="66"/>
      <c r="V16" s="25"/>
      <c r="W16" s="74"/>
      <c r="X16" s="26"/>
      <c r="Y16" s="20"/>
      <c r="Z16" s="56">
        <f t="shared" si="1"/>
        <v>72090.051153362612</v>
      </c>
      <c r="AA16" s="79">
        <v>73477.45345743357</v>
      </c>
      <c r="AB16" s="2"/>
      <c r="AC16" s="2"/>
    </row>
    <row r="17" spans="1:29" ht="15.6" x14ac:dyDescent="0.3">
      <c r="A17" s="20" t="s">
        <v>58</v>
      </c>
      <c r="B17" s="20" t="s">
        <v>59</v>
      </c>
      <c r="C17" s="59">
        <v>1</v>
      </c>
      <c r="D17" s="53">
        <v>1</v>
      </c>
      <c r="E17" s="54"/>
      <c r="F17" s="54"/>
      <c r="G17" s="60">
        <v>37419.978794730479</v>
      </c>
      <c r="H17" s="62"/>
      <c r="I17" s="55"/>
      <c r="K17" s="57">
        <v>109.26666666666665</v>
      </c>
      <c r="L17" s="61">
        <v>1.6</v>
      </c>
      <c r="M17" s="21">
        <v>175</v>
      </c>
      <c r="N17" s="22">
        <v>47773.721754020655</v>
      </c>
      <c r="O17" s="23">
        <v>0</v>
      </c>
      <c r="P17" s="24">
        <v>47773.721754020655</v>
      </c>
      <c r="Q17" s="28"/>
      <c r="R17" s="70">
        <f t="shared" si="0"/>
        <v>85193.700548751134</v>
      </c>
      <c r="S17" s="28"/>
      <c r="T17" s="65"/>
      <c r="U17" s="66"/>
      <c r="V17" s="25"/>
      <c r="W17" s="74"/>
      <c r="X17" s="26"/>
      <c r="Y17" s="20"/>
      <c r="Z17" s="56">
        <f t="shared" si="1"/>
        <v>85193.700548751134</v>
      </c>
      <c r="AA17" s="79">
        <v>81241.459932834143</v>
      </c>
      <c r="AB17" s="2"/>
      <c r="AC17" s="2"/>
    </row>
    <row r="18" spans="1:29" ht="15.6" x14ac:dyDescent="0.3">
      <c r="A18" s="20" t="s">
        <v>42</v>
      </c>
      <c r="B18" s="20" t="s">
        <v>43</v>
      </c>
      <c r="C18" s="59">
        <v>0.6</v>
      </c>
      <c r="D18" s="53">
        <v>0.6</v>
      </c>
      <c r="E18" s="54"/>
      <c r="F18" s="54"/>
      <c r="G18" s="60">
        <v>22451.987276838288</v>
      </c>
      <c r="H18" s="62"/>
      <c r="I18" s="55"/>
      <c r="K18" s="57">
        <v>58.666666666666671</v>
      </c>
      <c r="L18" s="61">
        <v>1.2</v>
      </c>
      <c r="M18" s="21">
        <v>70</v>
      </c>
      <c r="N18" s="22">
        <v>19109.488701608261</v>
      </c>
      <c r="O18" s="23">
        <v>-703.67703684525259</v>
      </c>
      <c r="P18" s="24">
        <v>18405.811664763009</v>
      </c>
      <c r="Q18" s="28"/>
      <c r="R18" s="71">
        <f t="shared" si="0"/>
        <v>40857.798941601301</v>
      </c>
      <c r="S18" s="28"/>
      <c r="T18" s="67"/>
      <c r="U18" s="68"/>
      <c r="V18" s="25"/>
      <c r="W18" s="75"/>
      <c r="X18" s="76"/>
      <c r="Y18" s="20"/>
      <c r="Z18" s="80">
        <f t="shared" si="1"/>
        <v>40857.798941601301</v>
      </c>
      <c r="AA18" s="81">
        <v>41516.438954306068</v>
      </c>
      <c r="AB18" s="2"/>
      <c r="AC18" s="2"/>
    </row>
    <row r="19" spans="1:29" ht="15.6" x14ac:dyDescent="0.3">
      <c r="A19" s="20"/>
      <c r="B19" s="20"/>
      <c r="C19" s="20"/>
      <c r="D19" s="30">
        <f t="shared" ref="D19:I19" si="2">SUM(D4:D18)</f>
        <v>12.528082191780822</v>
      </c>
      <c r="E19" s="31">
        <f t="shared" si="2"/>
        <v>0.97191780821917806</v>
      </c>
      <c r="F19" s="31">
        <f t="shared" si="2"/>
        <v>0</v>
      </c>
      <c r="G19" s="31">
        <f t="shared" si="2"/>
        <v>496077.4277854159</v>
      </c>
      <c r="H19" s="31">
        <f t="shared" si="2"/>
        <v>0.91506849315068495</v>
      </c>
      <c r="I19" s="31">
        <f t="shared" si="2"/>
        <v>7221.2630136986299</v>
      </c>
      <c r="J19" s="31"/>
      <c r="K19" s="31">
        <f t="shared" ref="K19:P19" si="3">SUM(K4:K18)</f>
        <v>1362.5333333333333</v>
      </c>
      <c r="L19" s="31">
        <f t="shared" si="3"/>
        <v>23.64</v>
      </c>
      <c r="M19" s="31">
        <f t="shared" si="3"/>
        <v>2260</v>
      </c>
      <c r="N19" s="31">
        <f t="shared" si="3"/>
        <v>616963.49236620963</v>
      </c>
      <c r="O19" s="31">
        <f t="shared" si="3"/>
        <v>-2520.0301975108687</v>
      </c>
      <c r="P19" s="31">
        <f t="shared" si="3"/>
        <v>614443.46216869878</v>
      </c>
      <c r="Q19" s="31"/>
      <c r="R19" s="31">
        <f>SUM(R4:R18)</f>
        <v>1117742.1529678132</v>
      </c>
      <c r="S19" s="31"/>
      <c r="T19" s="31">
        <f>SUM(T4:T18)</f>
        <v>0</v>
      </c>
      <c r="U19" s="31">
        <f>SUM(U4:U18)</f>
        <v>0</v>
      </c>
      <c r="V19" s="31"/>
      <c r="W19" s="31">
        <f>SUM(W4:W18)</f>
        <v>-18000</v>
      </c>
      <c r="X19" s="31">
        <f>SUM(X4:X18)</f>
        <v>0</v>
      </c>
      <c r="Y19" s="31"/>
      <c r="Z19" s="31">
        <f>SUM(Z4:Z18)</f>
        <v>1099742.1529678132</v>
      </c>
      <c r="AA19" s="32">
        <f>SUM(AA4:AA18)</f>
        <v>1125181.6187859473</v>
      </c>
    </row>
    <row r="21" spans="1:29" x14ac:dyDescent="0.3">
      <c r="D21" s="17"/>
      <c r="G21" s="2"/>
      <c r="H21" s="2"/>
      <c r="I21" s="2"/>
      <c r="O21" s="2"/>
      <c r="Z21" s="2"/>
      <c r="AA21" s="83"/>
    </row>
    <row r="22" spans="1:29" x14ac:dyDescent="0.3">
      <c r="O22" s="2"/>
      <c r="Z22" s="2"/>
    </row>
    <row r="23" spans="1:29" ht="15.6" x14ac:dyDescent="0.3">
      <c r="D23" s="2"/>
      <c r="U23" s="20"/>
    </row>
    <row r="24" spans="1:29" x14ac:dyDescent="0.3">
      <c r="D24" s="2"/>
      <c r="O24" s="2"/>
    </row>
    <row r="25" spans="1:29" x14ac:dyDescent="0.3">
      <c r="O25" s="2"/>
    </row>
    <row r="26" spans="1:29" x14ac:dyDescent="0.3">
      <c r="D26" s="2"/>
      <c r="O26" s="2"/>
    </row>
  </sheetData>
  <mergeCells count="3">
    <mergeCell ref="D2:G2"/>
    <mergeCell ref="K2:P2"/>
    <mergeCell ref="W2:X2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6"/>
  <sheetViews>
    <sheetView workbookViewId="0">
      <pane ySplit="3" topLeftCell="A4" activePane="bottomLeft" state="frozen"/>
      <selection activeCell="Z9" sqref="Z9"/>
      <selection pane="bottomLeft" activeCell="Z9" sqref="Z9"/>
    </sheetView>
  </sheetViews>
  <sheetFormatPr defaultRowHeight="14.4" x14ac:dyDescent="0.3"/>
  <cols>
    <col min="2" max="2" width="34.6640625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24</v>
      </c>
    </row>
    <row r="3" spans="1:13" ht="19.2" x14ac:dyDescent="0.5">
      <c r="C3" t="s">
        <v>9</v>
      </c>
      <c r="D3" s="3"/>
      <c r="E3" s="3"/>
      <c r="G3" t="s">
        <v>25</v>
      </c>
      <c r="K3" s="84" t="s">
        <v>65</v>
      </c>
      <c r="L3" s="84" t="s">
        <v>66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30</v>
      </c>
      <c r="B7" s="2" t="s">
        <v>31</v>
      </c>
      <c r="C7" s="51">
        <v>38</v>
      </c>
      <c r="D7" s="51">
        <v>48</v>
      </c>
      <c r="E7" s="82">
        <v>48</v>
      </c>
      <c r="F7" s="52"/>
      <c r="G7" s="51">
        <v>94</v>
      </c>
      <c r="H7" s="51">
        <v>97</v>
      </c>
      <c r="I7" s="82">
        <v>100</v>
      </c>
      <c r="J7" s="52"/>
      <c r="K7" s="51">
        <v>26.799999999999997</v>
      </c>
      <c r="L7" s="51">
        <v>38.800000000000004</v>
      </c>
      <c r="M7" s="51">
        <v>65.599999999999994</v>
      </c>
    </row>
    <row r="8" spans="1:13" ht="19.2" x14ac:dyDescent="0.5">
      <c r="A8" s="2" t="s">
        <v>32</v>
      </c>
      <c r="B8" s="2" t="s">
        <v>33</v>
      </c>
      <c r="C8" s="51">
        <v>36</v>
      </c>
      <c r="D8" s="51">
        <v>39</v>
      </c>
      <c r="E8" s="51">
        <v>38</v>
      </c>
      <c r="F8" s="52"/>
      <c r="G8" s="51">
        <v>55</v>
      </c>
      <c r="H8" s="51">
        <v>51</v>
      </c>
      <c r="I8" s="51">
        <v>53</v>
      </c>
      <c r="J8" s="52"/>
      <c r="K8" s="51">
        <v>22.599999999999998</v>
      </c>
      <c r="L8" s="51">
        <v>21.200000000000003</v>
      </c>
      <c r="M8" s="51">
        <v>43.8</v>
      </c>
    </row>
    <row r="9" spans="1:13" ht="19.2" x14ac:dyDescent="0.5">
      <c r="A9" s="2" t="s">
        <v>34</v>
      </c>
      <c r="B9" s="2" t="s">
        <v>35</v>
      </c>
      <c r="C9" s="51">
        <v>85</v>
      </c>
      <c r="D9" s="51">
        <v>76</v>
      </c>
      <c r="E9" s="51">
        <v>81</v>
      </c>
      <c r="F9" s="52"/>
      <c r="G9" s="51">
        <v>107</v>
      </c>
      <c r="H9" s="51">
        <v>106</v>
      </c>
      <c r="I9" s="51">
        <v>100</v>
      </c>
      <c r="J9" s="52"/>
      <c r="K9" s="51">
        <v>48.4</v>
      </c>
      <c r="L9" s="51">
        <v>41.733333333333334</v>
      </c>
      <c r="M9" s="51">
        <v>90.133333333333326</v>
      </c>
    </row>
    <row r="10" spans="1:13" ht="19.2" x14ac:dyDescent="0.5">
      <c r="A10" s="2" t="s">
        <v>36</v>
      </c>
      <c r="B10" s="2" t="s">
        <v>37</v>
      </c>
      <c r="C10" s="51">
        <v>54</v>
      </c>
      <c r="D10" s="51">
        <v>61</v>
      </c>
      <c r="E10" s="51">
        <v>64</v>
      </c>
      <c r="F10" s="52"/>
      <c r="G10" s="51">
        <v>89</v>
      </c>
      <c r="H10" s="51">
        <v>92</v>
      </c>
      <c r="I10" s="51">
        <v>88</v>
      </c>
      <c r="J10" s="52"/>
      <c r="K10" s="51">
        <v>35.799999999999997</v>
      </c>
      <c r="L10" s="51">
        <v>35.866666666666667</v>
      </c>
      <c r="M10" s="51">
        <v>71.666666666666657</v>
      </c>
    </row>
    <row r="11" spans="1:13" ht="19.2" x14ac:dyDescent="0.5">
      <c r="A11" s="2" t="s">
        <v>38</v>
      </c>
      <c r="B11" s="2" t="s">
        <v>39</v>
      </c>
      <c r="C11" s="51">
        <v>37</v>
      </c>
      <c r="D11" s="51">
        <v>21</v>
      </c>
      <c r="E11" s="51">
        <v>25</v>
      </c>
      <c r="F11" s="52"/>
      <c r="G11" s="51">
        <v>65</v>
      </c>
      <c r="H11" s="51">
        <v>74</v>
      </c>
      <c r="I11" s="51">
        <v>72</v>
      </c>
      <c r="J11" s="52"/>
      <c r="K11" s="51">
        <v>16.600000000000001</v>
      </c>
      <c r="L11" s="51">
        <v>28.133333333333333</v>
      </c>
      <c r="M11" s="51">
        <v>44.733333333333334</v>
      </c>
    </row>
    <row r="12" spans="1:13" ht="19.2" x14ac:dyDescent="0.5">
      <c r="A12" s="2" t="s">
        <v>40</v>
      </c>
      <c r="B12" s="2" t="s">
        <v>41</v>
      </c>
      <c r="C12" s="51">
        <v>44</v>
      </c>
      <c r="D12" s="51">
        <v>56</v>
      </c>
      <c r="E12" s="51">
        <v>91</v>
      </c>
      <c r="F12" s="52"/>
      <c r="G12" s="51">
        <v>187</v>
      </c>
      <c r="H12" s="51">
        <v>175</v>
      </c>
      <c r="I12" s="51">
        <v>182</v>
      </c>
      <c r="J12" s="52"/>
      <c r="K12" s="51">
        <v>38.199999999999996</v>
      </c>
      <c r="L12" s="51">
        <v>72.533333333333346</v>
      </c>
      <c r="M12" s="51">
        <v>110.73333333333335</v>
      </c>
    </row>
    <row r="13" spans="1:13" ht="19.2" x14ac:dyDescent="0.5">
      <c r="A13" s="2" t="s">
        <v>42</v>
      </c>
      <c r="B13" s="2" t="s">
        <v>43</v>
      </c>
      <c r="C13" s="51">
        <v>18</v>
      </c>
      <c r="D13" s="51">
        <v>29</v>
      </c>
      <c r="E13" s="51">
        <v>33</v>
      </c>
      <c r="F13" s="52"/>
      <c r="G13" s="51">
        <v>106</v>
      </c>
      <c r="H13" s="51">
        <v>105</v>
      </c>
      <c r="I13" s="51">
        <v>109</v>
      </c>
      <c r="J13" s="52"/>
      <c r="K13" s="51">
        <v>16</v>
      </c>
      <c r="L13" s="51">
        <v>42.666666666666671</v>
      </c>
      <c r="M13" s="51">
        <v>58.666666666666671</v>
      </c>
    </row>
    <row r="14" spans="1:13" ht="19.2" x14ac:dyDescent="0.5">
      <c r="A14" s="2" t="s">
        <v>44</v>
      </c>
      <c r="B14" s="2" t="s">
        <v>45</v>
      </c>
      <c r="C14" s="51">
        <v>65</v>
      </c>
      <c r="D14" s="51">
        <v>53</v>
      </c>
      <c r="E14" s="51">
        <v>53</v>
      </c>
      <c r="F14" s="52"/>
      <c r="G14" s="51">
        <v>124</v>
      </c>
      <c r="H14" s="51">
        <v>124</v>
      </c>
      <c r="I14" s="51">
        <v>122</v>
      </c>
      <c r="J14" s="52"/>
      <c r="K14" s="51">
        <v>34.199999999999996</v>
      </c>
      <c r="L14" s="51">
        <v>49.333333333333336</v>
      </c>
      <c r="M14" s="51">
        <v>83.533333333333331</v>
      </c>
    </row>
    <row r="15" spans="1:13" ht="19.2" x14ac:dyDescent="0.5">
      <c r="A15" s="2" t="s">
        <v>46</v>
      </c>
      <c r="B15" s="2" t="s">
        <v>47</v>
      </c>
      <c r="C15" s="51">
        <v>51</v>
      </c>
      <c r="D15" s="51">
        <v>50</v>
      </c>
      <c r="E15" s="51">
        <v>60</v>
      </c>
      <c r="F15" s="52"/>
      <c r="G15" s="51">
        <v>106</v>
      </c>
      <c r="H15" s="51">
        <v>111</v>
      </c>
      <c r="I15" s="51">
        <v>119</v>
      </c>
      <c r="J15" s="52"/>
      <c r="K15" s="51">
        <v>32.199999999999996</v>
      </c>
      <c r="L15" s="51">
        <v>44.800000000000004</v>
      </c>
      <c r="M15" s="51">
        <v>77</v>
      </c>
    </row>
    <row r="16" spans="1:13" ht="19.2" x14ac:dyDescent="0.5">
      <c r="A16" s="2" t="s">
        <v>48</v>
      </c>
      <c r="B16" s="2" t="s">
        <v>49</v>
      </c>
      <c r="C16" s="51">
        <v>49</v>
      </c>
      <c r="D16" s="51">
        <v>51</v>
      </c>
      <c r="E16" s="51">
        <v>47</v>
      </c>
      <c r="F16" s="52"/>
      <c r="G16" s="51">
        <v>104</v>
      </c>
      <c r="H16" s="51">
        <v>103</v>
      </c>
      <c r="I16" s="51">
        <v>100</v>
      </c>
      <c r="J16" s="52"/>
      <c r="K16" s="51">
        <v>29.4</v>
      </c>
      <c r="L16" s="51">
        <v>40.933333333333337</v>
      </c>
      <c r="M16" s="51">
        <v>70.333333333333343</v>
      </c>
    </row>
    <row r="17" spans="1:13" ht="19.2" x14ac:dyDescent="0.5">
      <c r="A17" s="2" t="s">
        <v>50</v>
      </c>
      <c r="B17" s="2" t="s">
        <v>51</v>
      </c>
      <c r="C17" s="51">
        <v>69</v>
      </c>
      <c r="D17" s="51">
        <v>70</v>
      </c>
      <c r="E17" s="51">
        <v>72</v>
      </c>
      <c r="F17" s="52"/>
      <c r="G17" s="51">
        <v>179</v>
      </c>
      <c r="H17" s="51">
        <v>172</v>
      </c>
      <c r="I17" s="51">
        <v>172</v>
      </c>
      <c r="J17" s="52"/>
      <c r="K17" s="51">
        <v>42.199999999999996</v>
      </c>
      <c r="L17" s="51">
        <v>69.733333333333334</v>
      </c>
      <c r="M17" s="51">
        <v>111.93333333333334</v>
      </c>
    </row>
    <row r="18" spans="1:13" ht="19.2" x14ac:dyDescent="0.5">
      <c r="A18" s="2" t="s">
        <v>52</v>
      </c>
      <c r="B18" s="2" t="s">
        <v>53</v>
      </c>
      <c r="C18" s="51">
        <v>185</v>
      </c>
      <c r="D18" s="51">
        <v>185</v>
      </c>
      <c r="E18" s="51">
        <v>191</v>
      </c>
      <c r="F18" s="52"/>
      <c r="G18" s="51">
        <v>276</v>
      </c>
      <c r="H18" s="51">
        <v>271</v>
      </c>
      <c r="I18" s="51">
        <v>260</v>
      </c>
      <c r="J18" s="52"/>
      <c r="K18" s="51">
        <v>112.2</v>
      </c>
      <c r="L18" s="51">
        <v>107.60000000000001</v>
      </c>
      <c r="M18" s="51">
        <v>219.8</v>
      </c>
    </row>
    <row r="19" spans="1:13" ht="19.2" x14ac:dyDescent="0.5">
      <c r="A19" s="2" t="s">
        <v>54</v>
      </c>
      <c r="B19" s="2" t="s">
        <v>55</v>
      </c>
      <c r="C19" s="51">
        <v>80</v>
      </c>
      <c r="D19" s="51">
        <v>85</v>
      </c>
      <c r="E19" s="51">
        <v>85</v>
      </c>
      <c r="F19" s="52"/>
      <c r="G19" s="51">
        <v>160</v>
      </c>
      <c r="H19" s="51">
        <v>161</v>
      </c>
      <c r="I19" s="51">
        <v>165</v>
      </c>
      <c r="J19" s="52"/>
      <c r="K19" s="51">
        <v>49.999999999999993</v>
      </c>
      <c r="L19" s="51">
        <v>64.8</v>
      </c>
      <c r="M19" s="51">
        <v>114.79999999999998</v>
      </c>
    </row>
    <row r="20" spans="1:13" ht="19.2" x14ac:dyDescent="0.5">
      <c r="A20" s="2" t="s">
        <v>56</v>
      </c>
      <c r="B20" s="2" t="s">
        <v>57</v>
      </c>
      <c r="C20" s="51">
        <v>58</v>
      </c>
      <c r="D20" s="51">
        <v>47</v>
      </c>
      <c r="E20" s="51">
        <v>65</v>
      </c>
      <c r="F20" s="52"/>
      <c r="G20" s="51">
        <v>142</v>
      </c>
      <c r="H20" s="51">
        <v>142</v>
      </c>
      <c r="I20" s="51">
        <v>140</v>
      </c>
      <c r="J20" s="52"/>
      <c r="K20" s="51">
        <v>34</v>
      </c>
      <c r="L20" s="51">
        <v>56.533333333333339</v>
      </c>
      <c r="M20" s="51">
        <v>90.533333333333331</v>
      </c>
    </row>
    <row r="21" spans="1:13" ht="19.2" x14ac:dyDescent="0.5">
      <c r="A21" s="2" t="s">
        <v>58</v>
      </c>
      <c r="B21" s="2" t="s">
        <v>59</v>
      </c>
      <c r="C21" s="51">
        <v>54</v>
      </c>
      <c r="D21" s="51">
        <v>76</v>
      </c>
      <c r="E21" s="51">
        <v>75</v>
      </c>
      <c r="F21" s="52"/>
      <c r="G21" s="51">
        <v>162</v>
      </c>
      <c r="H21" s="51">
        <v>174</v>
      </c>
      <c r="I21" s="51">
        <v>176</v>
      </c>
      <c r="J21" s="52"/>
      <c r="K21" s="51">
        <v>40.999999999999993</v>
      </c>
      <c r="L21" s="51">
        <v>68.266666666666666</v>
      </c>
      <c r="M21" s="51">
        <v>109.26666666666665</v>
      </c>
    </row>
    <row r="22" spans="1:13" ht="19.2" x14ac:dyDescent="0.5">
      <c r="C22" s="4"/>
      <c r="D22" s="4"/>
      <c r="G22" s="4"/>
      <c r="H22" s="4"/>
      <c r="I22" s="18"/>
      <c r="K22" s="16"/>
      <c r="L22" s="16"/>
    </row>
    <row r="23" spans="1:13" ht="19.2" x14ac:dyDescent="0.5">
      <c r="C23" s="4"/>
      <c r="D23" s="4"/>
      <c r="G23" s="4"/>
      <c r="H23" s="4"/>
      <c r="I23" s="18"/>
      <c r="K23" s="16"/>
      <c r="L23" s="16"/>
    </row>
    <row r="24" spans="1:13" ht="19.2" x14ac:dyDescent="0.5">
      <c r="C24" s="4"/>
      <c r="D24" s="4"/>
      <c r="G24" s="4"/>
      <c r="H24" s="4"/>
      <c r="I24" s="18"/>
      <c r="K24" s="16"/>
      <c r="L24" s="16"/>
    </row>
    <row r="25" spans="1:13" ht="19.2" x14ac:dyDescent="0.5">
      <c r="C25" s="4"/>
      <c r="D25" s="4"/>
      <c r="G25" s="4"/>
      <c r="H25" s="4"/>
      <c r="I25" s="18"/>
      <c r="K25" s="16"/>
      <c r="L25" s="16"/>
    </row>
    <row r="26" spans="1:13" ht="19.2" x14ac:dyDescent="0.5">
      <c r="C26" s="4"/>
      <c r="D26" s="4"/>
      <c r="G26" s="4"/>
      <c r="H26" s="4"/>
      <c r="I26" s="18"/>
      <c r="K26" s="16"/>
      <c r="L26" s="16"/>
    </row>
    <row r="27" spans="1:13" ht="19.2" x14ac:dyDescent="0.5">
      <c r="C27" s="4"/>
      <c r="D27" s="4"/>
      <c r="G27" s="4"/>
      <c r="H27" s="4"/>
      <c r="I27" s="18"/>
      <c r="K27" s="16"/>
      <c r="L27" s="16"/>
    </row>
    <row r="28" spans="1:13" ht="19.2" x14ac:dyDescent="0.5">
      <c r="C28" s="4"/>
      <c r="D28" s="4"/>
      <c r="G28" s="4"/>
      <c r="H28" s="4"/>
      <c r="I28" s="18"/>
      <c r="K28" s="16"/>
      <c r="L28" s="16"/>
    </row>
    <row r="29" spans="1:13" ht="19.2" x14ac:dyDescent="0.5">
      <c r="C29" s="4"/>
      <c r="D29" s="4"/>
      <c r="G29" s="4"/>
      <c r="H29" s="4"/>
      <c r="I29" s="18"/>
      <c r="K29" s="16"/>
      <c r="L29" s="16"/>
    </row>
    <row r="30" spans="1:13" ht="19.2" x14ac:dyDescent="0.5">
      <c r="C30" s="4"/>
      <c r="D30" s="4"/>
      <c r="G30" s="4"/>
      <c r="H30" s="4"/>
      <c r="I30" s="18"/>
      <c r="K30" s="16"/>
      <c r="L30" s="16"/>
    </row>
    <row r="31" spans="1:13" ht="19.2" x14ac:dyDescent="0.5">
      <c r="C31" s="4"/>
      <c r="D31" s="4"/>
      <c r="G31" s="4"/>
      <c r="H31" s="4"/>
      <c r="I31" s="18"/>
      <c r="K31" s="16"/>
      <c r="L31" s="16"/>
    </row>
    <row r="32" spans="1:13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5"/>
      <c r="D36" s="4"/>
      <c r="G36" s="4"/>
      <c r="H36" s="4"/>
      <c r="I36" s="18"/>
      <c r="K36" s="16"/>
      <c r="L36" s="16"/>
    </row>
    <row r="37" spans="3:12" ht="19.2" x14ac:dyDescent="0.5">
      <c r="C37" s="4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7"/>
      <c r="H40" s="4"/>
      <c r="I40" s="18"/>
      <c r="K40" s="16"/>
      <c r="L40" s="16"/>
    </row>
    <row r="41" spans="3:12" ht="19.2" x14ac:dyDescent="0.5">
      <c r="C41" s="4"/>
      <c r="D41" s="4"/>
      <c r="G41" s="4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6"/>
      <c r="D45" s="4"/>
      <c r="G45" s="4"/>
      <c r="H45" s="4"/>
      <c r="I45" s="18"/>
      <c r="K45" s="16"/>
      <c r="L45" s="16"/>
    </row>
    <row r="46" spans="3:12" ht="19.2" x14ac:dyDescent="0.5">
      <c r="C46" s="4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8"/>
      <c r="D48" s="4"/>
      <c r="G48" s="8"/>
      <c r="H48" s="4"/>
      <c r="I48" s="18"/>
      <c r="K48" s="16"/>
      <c r="L48" s="16"/>
    </row>
    <row r="49" spans="3:12" ht="19.2" x14ac:dyDescent="0.5">
      <c r="C49" s="4"/>
      <c r="D49" s="4"/>
      <c r="G49" s="4"/>
      <c r="H49" s="4"/>
      <c r="I49" s="18"/>
      <c r="K49" s="16"/>
      <c r="L49" s="16"/>
    </row>
    <row r="50" spans="3:12" ht="19.2" x14ac:dyDescent="0.5">
      <c r="C50" s="4"/>
      <c r="D50" s="4"/>
      <c r="G50" s="7"/>
      <c r="H50" s="4"/>
      <c r="I50" s="18"/>
      <c r="K50" s="16"/>
      <c r="L50" s="16"/>
    </row>
    <row r="51" spans="3:12" ht="19.2" x14ac:dyDescent="0.5">
      <c r="C51" s="4"/>
      <c r="D51" s="4"/>
      <c r="G51" s="4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7"/>
      <c r="H58" s="4"/>
      <c r="I58" s="18"/>
      <c r="K58" s="16"/>
      <c r="L58" s="16"/>
    </row>
    <row r="59" spans="3:12" ht="19.2" x14ac:dyDescent="0.5">
      <c r="C59" s="4"/>
      <c r="D59" s="4"/>
      <c r="G59" s="4"/>
      <c r="H59" s="6"/>
      <c r="I59" s="18"/>
      <c r="K59" s="16"/>
      <c r="L59" s="16"/>
    </row>
    <row r="60" spans="3:12" ht="19.2" x14ac:dyDescent="0.5">
      <c r="C60" s="4"/>
      <c r="D60" s="4"/>
      <c r="G60" s="4"/>
      <c r="H60" s="4"/>
      <c r="I60" s="18"/>
      <c r="K60" s="16"/>
      <c r="L60" s="16"/>
    </row>
    <row r="61" spans="3:12" ht="19.2" x14ac:dyDescent="0.5">
      <c r="C61" s="12"/>
      <c r="D61" s="4"/>
      <c r="G61" s="7"/>
      <c r="H61" s="4"/>
      <c r="I61" s="18"/>
      <c r="K61" s="16"/>
      <c r="L61" s="16"/>
    </row>
    <row r="62" spans="3:12" ht="19.2" x14ac:dyDescent="0.5">
      <c r="C62" s="4"/>
      <c r="D62" s="4"/>
      <c r="G62" s="4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6"/>
      <c r="D68" s="4"/>
      <c r="G68" s="4"/>
      <c r="H68" s="4"/>
      <c r="I68" s="18"/>
      <c r="K68" s="16"/>
      <c r="L68" s="16"/>
    </row>
    <row r="69" spans="3:12" ht="19.2" x14ac:dyDescent="0.5">
      <c r="C69" s="4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9"/>
      <c r="D72" s="4"/>
      <c r="G72" s="4"/>
      <c r="H72" s="4"/>
      <c r="I72" s="18"/>
      <c r="K72" s="16"/>
      <c r="L72" s="16"/>
    </row>
    <row r="73" spans="3:12" ht="19.2" x14ac:dyDescent="0.5">
      <c r="C73" s="4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6"/>
      <c r="D82" s="6"/>
      <c r="G82" s="14"/>
      <c r="H82" s="14"/>
      <c r="I82" s="18"/>
      <c r="K82" s="16"/>
      <c r="L82" s="16"/>
    </row>
    <row r="83" spans="3:12" ht="19.2" x14ac:dyDescent="0.5">
      <c r="C83" s="4"/>
      <c r="D83" s="4"/>
      <c r="G83" s="4"/>
      <c r="H83" s="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9"/>
      <c r="D86" s="4"/>
      <c r="G86" s="7"/>
      <c r="H86" s="4"/>
      <c r="I86" s="18"/>
      <c r="K86" s="16"/>
      <c r="L86" s="16"/>
    </row>
    <row r="87" spans="3:12" ht="19.2" x14ac:dyDescent="0.5">
      <c r="C87" s="4"/>
      <c r="D87" s="4"/>
      <c r="G87" s="4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6"/>
      <c r="D91" s="4"/>
      <c r="G91" s="4"/>
      <c r="H91" s="4"/>
      <c r="I91" s="18"/>
      <c r="K91" s="16"/>
      <c r="L91" s="16"/>
    </row>
    <row r="92" spans="3:12" ht="19.2" x14ac:dyDescent="0.5">
      <c r="C92" s="4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7"/>
      <c r="H96" s="4"/>
      <c r="I96" s="18"/>
      <c r="K96" s="16"/>
      <c r="L96" s="16"/>
    </row>
    <row r="97" spans="3:12" ht="19.2" x14ac:dyDescent="0.5">
      <c r="C97" s="4"/>
      <c r="D97" s="4"/>
      <c r="G97" s="4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10"/>
      <c r="D110" s="10"/>
      <c r="G110" s="4"/>
      <c r="H110" s="4"/>
      <c r="I110" s="18"/>
      <c r="K110" s="16"/>
      <c r="L110" s="16"/>
    </row>
    <row r="111" spans="3:12" ht="19.2" x14ac:dyDescent="0.5">
      <c r="C111" s="4"/>
      <c r="D111" s="4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7"/>
      <c r="H124" s="4"/>
      <c r="I124" s="18"/>
      <c r="K124" s="16"/>
      <c r="L124" s="16"/>
    </row>
    <row r="125" spans="3:12" ht="19.2" x14ac:dyDescent="0.5">
      <c r="C125" s="4"/>
      <c r="D125" s="4"/>
      <c r="G125" s="4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9"/>
      <c r="D130" s="4"/>
      <c r="G130" s="4"/>
      <c r="H130" s="4"/>
      <c r="I130" s="18"/>
      <c r="K130" s="16"/>
      <c r="L130" s="16"/>
    </row>
    <row r="131" spans="3:12" ht="19.2" x14ac:dyDescent="0.5">
      <c r="C131" s="4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9"/>
      <c r="D133" s="4"/>
      <c r="G133" s="7"/>
      <c r="H133" s="4"/>
      <c r="I133" s="18"/>
      <c r="K133" s="16"/>
      <c r="L133" s="16"/>
    </row>
    <row r="134" spans="3:12" ht="19.2" x14ac:dyDescent="0.5">
      <c r="C134" s="4"/>
      <c r="D134" s="4"/>
      <c r="G134" s="4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1:12" ht="19.2" x14ac:dyDescent="0.5">
      <c r="C145" s="4"/>
      <c r="D145" s="4"/>
      <c r="G145" s="7"/>
      <c r="H145" s="4"/>
      <c r="I145" s="18"/>
      <c r="K145" s="16"/>
      <c r="L145" s="16"/>
    </row>
    <row r="146" spans="1:12" ht="19.2" x14ac:dyDescent="0.5">
      <c r="C146" s="4"/>
      <c r="D146" s="4"/>
      <c r="G146" s="4"/>
      <c r="H146" s="4"/>
      <c r="I146" s="18"/>
      <c r="K146" s="16"/>
      <c r="L146" s="16"/>
    </row>
    <row r="147" spans="1:12" ht="19.2" x14ac:dyDescent="0.5">
      <c r="C147" s="4"/>
      <c r="D147" s="4"/>
      <c r="G147" s="4"/>
      <c r="H147" s="4"/>
      <c r="I147" s="18"/>
      <c r="K147" s="16"/>
      <c r="L147" s="16"/>
    </row>
    <row r="148" spans="1:12" ht="19.2" x14ac:dyDescent="0.5">
      <c r="C148" s="4"/>
      <c r="D148" s="4"/>
      <c r="G148" s="4"/>
      <c r="H148" s="4"/>
      <c r="I148" s="18"/>
      <c r="K148" s="16"/>
      <c r="L148" s="16"/>
    </row>
    <row r="149" spans="1:12" ht="19.2" x14ac:dyDescent="0.5">
      <c r="C149" s="4"/>
      <c r="D149" s="4"/>
      <c r="G149" s="4"/>
      <c r="H149" s="4"/>
      <c r="I149" s="18"/>
      <c r="K149" s="16"/>
      <c r="L149" s="16"/>
    </row>
    <row r="150" spans="1:12" ht="19.2" x14ac:dyDescent="0.5">
      <c r="C150" s="4"/>
      <c r="D150" s="4"/>
      <c r="G150" s="4"/>
      <c r="H150" s="4"/>
      <c r="I150" s="18"/>
      <c r="K150" s="16"/>
      <c r="L150" s="16"/>
    </row>
    <row r="151" spans="1:12" ht="19.2" x14ac:dyDescent="0.5">
      <c r="C151" s="4"/>
      <c r="D151" s="4"/>
      <c r="G151" s="4"/>
      <c r="H151" s="4"/>
      <c r="I151" s="18"/>
      <c r="K151" s="16"/>
      <c r="L151" s="16"/>
    </row>
    <row r="152" spans="1:12" ht="19.2" x14ac:dyDescent="0.5">
      <c r="C152" s="4"/>
      <c r="D152" s="4"/>
      <c r="G152" s="4"/>
      <c r="H152" s="4"/>
      <c r="I152" s="18"/>
      <c r="K152" s="16"/>
      <c r="L152" s="16"/>
    </row>
    <row r="153" spans="1:12" ht="19.2" x14ac:dyDescent="0.5">
      <c r="C153" s="4"/>
      <c r="D153" s="4"/>
      <c r="G153" s="4"/>
      <c r="H153" s="4"/>
      <c r="I153" s="18"/>
      <c r="K153" s="16"/>
      <c r="L153" s="16"/>
    </row>
    <row r="154" spans="1:12" ht="19.2" x14ac:dyDescent="0.5">
      <c r="C154" s="4"/>
      <c r="D154" s="4"/>
      <c r="G154" s="4"/>
      <c r="H154" s="4"/>
      <c r="I154" s="18"/>
      <c r="K154" s="16"/>
      <c r="L154" s="16"/>
    </row>
    <row r="155" spans="1:12" ht="19.2" x14ac:dyDescent="0.5">
      <c r="C155" s="4"/>
      <c r="D155" s="4"/>
      <c r="G155" s="4"/>
      <c r="H155" s="4"/>
      <c r="I155" s="18"/>
      <c r="K155" s="16"/>
      <c r="L155" s="16"/>
    </row>
    <row r="156" spans="1:12" ht="19.2" x14ac:dyDescent="0.5">
      <c r="C156" s="4"/>
      <c r="D156" s="4"/>
      <c r="G156" s="4"/>
      <c r="H156" s="4"/>
      <c r="I156" s="18"/>
      <c r="K156" s="16"/>
      <c r="L156" s="16"/>
    </row>
    <row r="157" spans="1:12" ht="19.2" x14ac:dyDescent="0.5">
      <c r="C157" s="4"/>
      <c r="D157" s="4"/>
      <c r="G157" s="4"/>
      <c r="H157" s="4"/>
      <c r="I157" s="18"/>
      <c r="K157" s="16"/>
      <c r="L157" s="16"/>
    </row>
    <row r="158" spans="1:12" ht="19.2" x14ac:dyDescent="0.5">
      <c r="C158" s="4"/>
      <c r="D158" s="4"/>
      <c r="G158" s="4"/>
      <c r="H158" s="4"/>
      <c r="I158" s="18"/>
      <c r="K158" s="16"/>
      <c r="L158" s="16"/>
    </row>
    <row r="159" spans="1:12" ht="19.2" x14ac:dyDescent="0.5">
      <c r="C159" s="4"/>
      <c r="D159" s="4"/>
      <c r="G159" s="4"/>
      <c r="H159" s="4"/>
      <c r="I159" s="18"/>
      <c r="K159" s="16"/>
      <c r="L159" s="16"/>
    </row>
    <row r="160" spans="1:12" ht="19.2" x14ac:dyDescent="0.5">
      <c r="A160" s="15"/>
      <c r="C160" s="4"/>
      <c r="D160" s="4"/>
      <c r="G160" s="4"/>
      <c r="H160" s="4"/>
      <c r="I160" s="18"/>
      <c r="K160" s="16"/>
      <c r="L160" s="16"/>
    </row>
    <row r="161" spans="3:12" ht="19.2" x14ac:dyDescent="0.5">
      <c r="C161" s="4"/>
      <c r="D161" s="4"/>
      <c r="G161" s="4"/>
      <c r="H161" s="4"/>
      <c r="I161" s="18"/>
      <c r="K161" s="16"/>
      <c r="L161" s="16"/>
    </row>
    <row r="162" spans="3:12" ht="19.2" x14ac:dyDescent="0.5">
      <c r="C162" s="4"/>
      <c r="D162" s="4"/>
      <c r="G162" s="4"/>
      <c r="H162" s="4"/>
      <c r="I162" s="18"/>
      <c r="K162" s="16"/>
      <c r="L162" s="16"/>
    </row>
    <row r="163" spans="3:12" ht="19.2" x14ac:dyDescent="0.5">
      <c r="C163" s="4"/>
      <c r="D163" s="4"/>
      <c r="G163" s="4"/>
      <c r="H163" s="4"/>
      <c r="I163" s="18"/>
      <c r="K163" s="16"/>
      <c r="L163" s="16"/>
    </row>
    <row r="164" spans="3:12" ht="19.2" x14ac:dyDescent="0.5">
      <c r="C164" s="4"/>
      <c r="D164" s="4"/>
      <c r="G164" s="4"/>
      <c r="H164" s="4"/>
      <c r="I164" s="18"/>
      <c r="K164" s="16"/>
      <c r="L164" s="16"/>
    </row>
    <row r="165" spans="3:12" ht="19.2" x14ac:dyDescent="0.5">
      <c r="C165" s="4"/>
      <c r="D165" s="4"/>
      <c r="G165" s="4"/>
      <c r="H165" s="4"/>
      <c r="I165" s="18"/>
      <c r="K165" s="16"/>
      <c r="L165" s="16"/>
    </row>
    <row r="166" spans="3:12" ht="19.2" x14ac:dyDescent="0.5">
      <c r="C166" s="4"/>
      <c r="D166" s="4"/>
      <c r="G166" s="4"/>
      <c r="H166" s="4"/>
      <c r="I166" s="18"/>
      <c r="K166" s="16"/>
      <c r="L166" s="16"/>
    </row>
    <row r="167" spans="3:12" ht="19.2" x14ac:dyDescent="0.5">
      <c r="C167" s="4"/>
      <c r="D167" s="4"/>
      <c r="G167" s="7"/>
      <c r="H167" s="4"/>
      <c r="I167" s="18"/>
      <c r="K167" s="16"/>
      <c r="L167" s="16"/>
    </row>
    <row r="168" spans="3:12" ht="19.2" x14ac:dyDescent="0.5">
      <c r="C168" s="4"/>
      <c r="D168" s="4"/>
      <c r="G168" s="4"/>
      <c r="H168" s="4"/>
      <c r="I168" s="18"/>
      <c r="K168" s="16"/>
      <c r="L168" s="16"/>
    </row>
    <row r="169" spans="3:12" ht="19.2" x14ac:dyDescent="0.5">
      <c r="C169" s="9"/>
      <c r="D169" s="4"/>
      <c r="G169" s="7"/>
      <c r="H169" s="4"/>
      <c r="I169" s="18"/>
      <c r="K169" s="16"/>
      <c r="L169" s="16"/>
    </row>
    <row r="170" spans="3:12" ht="19.2" x14ac:dyDescent="0.5">
      <c r="C170" s="4"/>
      <c r="D170" s="4"/>
      <c r="G170" s="4"/>
      <c r="H170" s="4"/>
      <c r="I170" s="18"/>
      <c r="K170" s="16"/>
      <c r="L170" s="16"/>
    </row>
    <row r="171" spans="3:12" ht="19.2" x14ac:dyDescent="0.5">
      <c r="C171" s="4"/>
      <c r="D171" s="4"/>
      <c r="G171" s="4"/>
      <c r="H171" s="4"/>
      <c r="I171" s="18"/>
      <c r="K171" s="16"/>
      <c r="L171" s="16"/>
    </row>
    <row r="172" spans="3:12" ht="19.2" x14ac:dyDescent="0.5">
      <c r="C172" s="4"/>
      <c r="D172" s="4"/>
      <c r="G172" s="4"/>
      <c r="H172" s="4"/>
      <c r="I172" s="18"/>
      <c r="K172" s="16"/>
      <c r="L172" s="16"/>
    </row>
    <row r="173" spans="3:12" ht="19.2" x14ac:dyDescent="0.5">
      <c r="C173" s="4"/>
      <c r="D173" s="4"/>
      <c r="G173" s="4"/>
      <c r="H173" s="4"/>
      <c r="I173" s="18"/>
      <c r="K173" s="16"/>
      <c r="L173" s="16"/>
    </row>
    <row r="174" spans="3:12" ht="19.2" x14ac:dyDescent="0.5">
      <c r="C174" s="4"/>
      <c r="D174" s="4"/>
      <c r="G174" s="4"/>
      <c r="H174" s="4"/>
      <c r="I174" s="18"/>
      <c r="K174" s="16"/>
      <c r="L174" s="16"/>
    </row>
    <row r="175" spans="3:12" ht="19.2" x14ac:dyDescent="0.5">
      <c r="C175" s="4"/>
      <c r="D175" s="4"/>
      <c r="G175" s="4"/>
      <c r="H175" s="4"/>
      <c r="I175" s="18"/>
      <c r="K175" s="16"/>
      <c r="L175" s="16"/>
    </row>
    <row r="176" spans="3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9"/>
      <c r="D184" s="4"/>
      <c r="G184" s="4"/>
      <c r="H184" s="4"/>
      <c r="I184" s="18"/>
      <c r="K184" s="16"/>
      <c r="L184" s="16"/>
    </row>
    <row r="185" spans="3:12" ht="19.2" x14ac:dyDescent="0.5">
      <c r="C185" s="4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6"/>
      <c r="D192" s="4"/>
      <c r="G192" s="4"/>
      <c r="H192" s="4"/>
      <c r="I192" s="18"/>
      <c r="K192" s="16"/>
      <c r="L192" s="16"/>
    </row>
    <row r="193" spans="3:12" ht="19.2" x14ac:dyDescent="0.5">
      <c r="C193" s="4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7"/>
      <c r="H198" s="4"/>
      <c r="I198" s="18"/>
      <c r="K198" s="16"/>
      <c r="L198" s="16"/>
    </row>
    <row r="199" spans="3:12" ht="19.2" x14ac:dyDescent="0.5">
      <c r="C199" s="4"/>
      <c r="D199" s="4"/>
      <c r="G199" s="4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7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4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7"/>
      <c r="H217" s="4"/>
      <c r="I217" s="18"/>
      <c r="K217" s="16"/>
      <c r="L217" s="16"/>
    </row>
    <row r="218" spans="3:12" ht="19.2" x14ac:dyDescent="0.5">
      <c r="C218" s="4"/>
      <c r="D218" s="4"/>
      <c r="G218" s="4"/>
      <c r="H218" s="4"/>
      <c r="I218" s="18"/>
      <c r="K218" s="16"/>
      <c r="L218" s="16"/>
    </row>
    <row r="219" spans="3:12" ht="19.2" x14ac:dyDescent="0.5">
      <c r="C219" s="4"/>
      <c r="D219" s="4"/>
      <c r="G219" s="7"/>
      <c r="H219" s="4"/>
      <c r="I219" s="18"/>
      <c r="K219" s="16"/>
      <c r="L219" s="16"/>
    </row>
    <row r="220" spans="3:12" ht="19.2" x14ac:dyDescent="0.5">
      <c r="C220" s="4"/>
      <c r="D220" s="4"/>
      <c r="G220" s="4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7"/>
      <c r="H222" s="4"/>
      <c r="I222" s="18"/>
      <c r="K222" s="16"/>
      <c r="L222" s="16"/>
    </row>
    <row r="223" spans="3:12" ht="19.2" x14ac:dyDescent="0.5">
      <c r="C223" s="4"/>
      <c r="D223" s="4"/>
      <c r="G223" s="4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7"/>
      <c r="H225" s="4"/>
      <c r="I225" s="18"/>
      <c r="K225" s="16"/>
      <c r="L225" s="16"/>
    </row>
    <row r="226" spans="3:12" ht="19.2" x14ac:dyDescent="0.5">
      <c r="C226" s="4"/>
      <c r="D226" s="4"/>
      <c r="G226" s="4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6"/>
      <c r="D240" s="4"/>
      <c r="G240" s="7"/>
      <c r="H240" s="4"/>
      <c r="I240" s="18"/>
      <c r="K240" s="16"/>
      <c r="L240" s="16"/>
    </row>
    <row r="241" spans="3:12" ht="19.2" x14ac:dyDescent="0.5">
      <c r="C241" s="6"/>
      <c r="D241" s="6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4"/>
      <c r="D243" s="4"/>
      <c r="G243" s="4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6"/>
      <c r="D249" s="4"/>
      <c r="G249" s="7"/>
      <c r="H249" s="4"/>
      <c r="I249" s="18"/>
      <c r="K249" s="16"/>
      <c r="L249" s="16"/>
    </row>
    <row r="250" spans="3:12" ht="19.2" x14ac:dyDescent="0.5">
      <c r="C250" s="4"/>
      <c r="D250" s="4"/>
      <c r="G250" s="4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7"/>
      <c r="H253" s="4"/>
      <c r="I253" s="18"/>
      <c r="K253" s="16"/>
      <c r="L253" s="16"/>
    </row>
    <row r="254" spans="3:12" ht="19.2" x14ac:dyDescent="0.5">
      <c r="C254" s="4"/>
      <c r="D254" s="4"/>
      <c r="G254" s="4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7"/>
      <c r="H258" s="4"/>
      <c r="I258" s="18"/>
      <c r="K258" s="16"/>
      <c r="L258" s="16"/>
    </row>
    <row r="259" spans="3:12" ht="19.2" x14ac:dyDescent="0.5">
      <c r="C259" s="4"/>
      <c r="D259" s="4"/>
      <c r="G259" s="4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11"/>
      <c r="D268" s="11"/>
      <c r="G268" s="4"/>
      <c r="H268" s="4"/>
      <c r="I268" s="18"/>
      <c r="K268" s="16"/>
      <c r="L268" s="16"/>
    </row>
    <row r="269" spans="3:12" ht="19.2" x14ac:dyDescent="0.5">
      <c r="C269" s="4"/>
      <c r="D269" s="4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11"/>
      <c r="D277" s="11"/>
      <c r="G277" s="4"/>
      <c r="H277" s="4"/>
      <c r="I277" s="18"/>
      <c r="K277" s="16"/>
      <c r="L277" s="16"/>
    </row>
    <row r="278" spans="3:12" ht="19.2" x14ac:dyDescent="0.5">
      <c r="C278" s="4"/>
      <c r="D278" s="4"/>
      <c r="G278" s="4"/>
      <c r="H278" s="4"/>
      <c r="I278" s="18"/>
      <c r="K278" s="16"/>
      <c r="L278" s="16"/>
    </row>
    <row r="279" spans="3:12" ht="19.2" x14ac:dyDescent="0.5">
      <c r="C279" s="6"/>
      <c r="D279" s="4"/>
      <c r="G279" s="7"/>
      <c r="H279" s="4"/>
      <c r="I279" s="18"/>
      <c r="K279" s="16"/>
      <c r="L279" s="16"/>
    </row>
    <row r="280" spans="3:12" ht="19.2" x14ac:dyDescent="0.5">
      <c r="C280" s="4"/>
      <c r="D280" s="4"/>
      <c r="G280" s="4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9"/>
      <c r="D283" s="4"/>
      <c r="G283" s="7"/>
      <c r="H283" s="4"/>
      <c r="I283" s="18"/>
      <c r="K283" s="16"/>
      <c r="L283" s="16"/>
    </row>
    <row r="284" spans="3:12" ht="19.2" x14ac:dyDescent="0.5">
      <c r="C284" s="4"/>
      <c r="D284" s="4"/>
      <c r="G284" s="4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7"/>
      <c r="H289" s="4"/>
      <c r="I289" s="18"/>
      <c r="K289" s="16"/>
      <c r="L289" s="16"/>
    </row>
    <row r="290" spans="3:12" ht="19.2" x14ac:dyDescent="0.5">
      <c r="C290" s="4"/>
      <c r="D290" s="4"/>
      <c r="G290" s="4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6"/>
      <c r="D297" s="4"/>
      <c r="G297" s="7"/>
      <c r="H297" s="4"/>
      <c r="I297" s="18"/>
      <c r="K297" s="16"/>
      <c r="L297" s="16"/>
    </row>
    <row r="298" spans="3:12" ht="19.2" x14ac:dyDescent="0.5">
      <c r="C298" s="4"/>
      <c r="D298" s="4"/>
      <c r="G298" s="4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7"/>
      <c r="H309" s="4"/>
      <c r="I309" s="18"/>
      <c r="K309" s="16"/>
      <c r="L309" s="16"/>
    </row>
    <row r="310" spans="3:12" ht="19.2" x14ac:dyDescent="0.5">
      <c r="C310" s="4"/>
      <c r="D310" s="4"/>
      <c r="G310" s="4"/>
      <c r="H310" s="4"/>
      <c r="I310" s="18"/>
      <c r="K310" s="16"/>
      <c r="L310" s="16"/>
    </row>
    <row r="311" spans="3:12" ht="19.2" x14ac:dyDescent="0.5">
      <c r="C311" s="6"/>
      <c r="D311" s="4"/>
      <c r="G311" s="7"/>
      <c r="H311" s="4"/>
      <c r="I311" s="18"/>
      <c r="K311" s="16"/>
      <c r="L311" s="16"/>
    </row>
    <row r="312" spans="3:12" ht="19.2" x14ac:dyDescent="0.5">
      <c r="C312" s="4"/>
      <c r="D312" s="4"/>
      <c r="G312" s="4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6"/>
      <c r="D314" s="6"/>
      <c r="G314" s="7"/>
      <c r="H314" s="4"/>
      <c r="I314" s="18"/>
      <c r="K314" s="16"/>
      <c r="L314" s="16"/>
    </row>
    <row r="315" spans="3:12" ht="19.2" x14ac:dyDescent="0.5">
      <c r="C315" s="9"/>
      <c r="D315" s="4"/>
      <c r="G315" s="7"/>
      <c r="H315" s="4"/>
      <c r="I315" s="18"/>
      <c r="K315" s="16"/>
      <c r="L315" s="16"/>
    </row>
    <row r="316" spans="3:12" ht="19.2" x14ac:dyDescent="0.5">
      <c r="C316" s="6"/>
      <c r="D316" s="6"/>
      <c r="G316" s="4"/>
      <c r="H316" s="6"/>
      <c r="I316" s="18"/>
      <c r="K316" s="16"/>
      <c r="L316" s="16"/>
    </row>
    <row r="317" spans="3:12" ht="19.2" x14ac:dyDescent="0.5">
      <c r="C317" s="4"/>
      <c r="D317" s="4"/>
      <c r="G317" s="4"/>
      <c r="H317" s="4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6"/>
      <c r="D323" s="4"/>
      <c r="G323" s="4"/>
      <c r="H323" s="4"/>
      <c r="I323" s="18"/>
      <c r="K323" s="16"/>
      <c r="L323" s="16"/>
    </row>
    <row r="324" spans="3:12" ht="19.2" x14ac:dyDescent="0.5">
      <c r="C324" s="4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7"/>
      <c r="H325" s="4"/>
      <c r="I325" s="18"/>
      <c r="K325" s="16"/>
      <c r="L325" s="16"/>
    </row>
    <row r="326" spans="3:12" ht="19.2" x14ac:dyDescent="0.5">
      <c r="C326" s="13"/>
      <c r="D326" s="13"/>
      <c r="G326" s="7"/>
      <c r="H326" s="4"/>
      <c r="I326" s="19"/>
      <c r="K326" s="16"/>
      <c r="L326" s="16"/>
    </row>
    <row r="327" spans="3:12" ht="19.2" x14ac:dyDescent="0.5">
      <c r="C327" s="4"/>
      <c r="D327" s="4"/>
      <c r="G327" s="4"/>
      <c r="H327" s="4"/>
      <c r="I327" s="18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</sheetData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schemas.microsoft.com/sharepoint/v3"/>
    <ds:schemaRef ds:uri="http://schemas.microsoft.com/office/2006/metadata/properties"/>
    <ds:schemaRef ds:uri="http://purl.org/dc/dcmitype/"/>
    <ds:schemaRef ds:uri="f3a3f4af-9df9-4e1d-8c69-a33c6e733a58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6c8b9c6-be5c-47cb-9f06-60e2bd81f76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6E8BAF-6F8F-4071-86A8-C10BC1FA5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2026-04-01T17:28:38Z</cp:lastPrinted>
  <dcterms:created xsi:type="dcterms:W3CDTF">2020-05-22T08:08:16Z</dcterms:created>
  <dcterms:modified xsi:type="dcterms:W3CDTF">2026-04-17T15:21:47Z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