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91" documentId="8_{9BF23CD5-AA5B-42D8-9B7B-2E4F67E41BD7}" xr6:coauthVersionLast="47" xr6:coauthVersionMax="47" xr10:uidLastSave="{A16F3B1C-9D39-4B76-BB9C-50E4DD7C5570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X22" i="1" s="1"/>
  <c r="P21" i="1"/>
  <c r="X21" i="1" s="1"/>
  <c r="P20" i="1"/>
  <c r="X20" i="1" s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23" i="1"/>
  <c r="S23" i="1"/>
  <c r="G23" i="1"/>
  <c r="D23" i="1"/>
  <c r="E23" i="1"/>
  <c r="I23" i="1"/>
  <c r="J23" i="1"/>
  <c r="K23" i="1"/>
  <c r="L23" i="1"/>
  <c r="M23" i="1"/>
  <c r="N23" i="1"/>
  <c r="U23" i="1"/>
  <c r="V23" i="1"/>
  <c r="R23" i="1"/>
  <c r="Y23" i="1"/>
  <c r="X23" i="1" l="1"/>
  <c r="P23" i="1"/>
</calcChain>
</file>

<file path=xl/sharedStrings.xml><?xml version="1.0" encoding="utf-8"?>
<sst xmlns="http://schemas.openxmlformats.org/spreadsheetml/2006/main" count="150" uniqueCount="75">
  <si>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</si>
  <si>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</si>
  <si>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</si>
  <si>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</si>
  <si>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</si>
  <si>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</si>
  <si>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</si>
  <si>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</si>
  <si>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</si>
  <si>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</si>
  <si>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</si>
  <si>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</si>
  <si>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</si>
  <si>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</si>
  <si>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</si>
  <si>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</si>
  <si>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</si>
  <si>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</si>
  <si>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</si>
  <si>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</si>
  <si>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</si>
  <si>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</si>
  <si>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</si>
  <si>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</si>
  <si>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</si>
  <si>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</si>
  <si>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</si>
  <si>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</si>
  <si>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</si>
  <si>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</si>
  <si>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</si>
  <si>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170390</t>
  </si>
  <si>
    <t>Biggleswade</t>
  </si>
  <si>
    <t>170450</t>
  </si>
  <si>
    <t>Blunham</t>
  </si>
  <si>
    <t>170600</t>
  </si>
  <si>
    <t>Caldecote</t>
  </si>
  <si>
    <t>170712</t>
  </si>
  <si>
    <t>Cockayne Hatley</t>
  </si>
  <si>
    <t>170760</t>
  </si>
  <si>
    <t>Cople</t>
  </si>
  <si>
    <t>170840</t>
  </si>
  <si>
    <t>Dunton</t>
  </si>
  <si>
    <t>170880</t>
  </si>
  <si>
    <t>Eaton Socon</t>
  </si>
  <si>
    <t>170940</t>
  </si>
  <si>
    <t>Eyeworth</t>
  </si>
  <si>
    <t>171041</t>
  </si>
  <si>
    <t>Great Barford</t>
  </si>
  <si>
    <t>171840</t>
  </si>
  <si>
    <t>Moggerhanger</t>
  </si>
  <si>
    <t>171910</t>
  </si>
  <si>
    <t>Northill</t>
  </si>
  <si>
    <t>171950</t>
  </si>
  <si>
    <t>Old Warden</t>
  </si>
  <si>
    <t>172030</t>
  </si>
  <si>
    <t>Potton</t>
  </si>
  <si>
    <t>172140</t>
  </si>
  <si>
    <t>Roxton</t>
  </si>
  <si>
    <t>172290</t>
  </si>
  <si>
    <t>Sandy</t>
  </si>
  <si>
    <t>172510</t>
  </si>
  <si>
    <t>Sutton</t>
  </si>
  <si>
    <t>172520</t>
  </si>
  <si>
    <t>Tempsford with Little Barford</t>
  </si>
  <si>
    <t>172910</t>
  </si>
  <si>
    <t>Willington</t>
  </si>
  <si>
    <t>172980</t>
  </si>
  <si>
    <t>Wrestlingworth</t>
  </si>
  <si>
    <t>2026 Parish Share - Biggleswade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</si>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</sst>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6" borderId="1" xfId="0" applyNumberFormat="1" applyFont="1" applyFill="1" applyBorder="1"/>
    <xf numFmtId="1" fontId="6" fillId="2" borderId="1" xfId="0" applyNumberFormat="1" applyFont="1" applyFill="1" applyBorder="1"/>
    <xf numFmtId="3" fontId="1" fillId="7" borderId="7" xfId="0" applyNumberFormat="1" applyFont="1" applyFill="1" applyBorder="1"/>
    <xf numFmtId="2" fontId="6" fillId="4" borderId="1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3" fontId="1" fillId="0" borderId="1" xfId="0" applyNumberFormat="1" applyFont="1" applyBorder="1"/>
    <xf numFmtId="3" fontId="0" fillId="0" borderId="2" xfId="0" applyNumberFormat="1" applyBorder="1"/>
    <xf numFmtId="2" fontId="6" fillId="0" borderId="0" xfId="0" applyNumberFormat="1" applyFont="1"/>
    <xf numFmtId="2" fontId="6" fillId="2" borderId="0" xfId="0" applyNumberFormat="1" applyFont="1" applyFill="1"/>
    <xf numFmtId="0" fontId="8" fillId="0" borderId="0" xfId="0" applyFont="1"/>
    <xf numFmtId="3" fontId="9" fillId="0" borderId="0" xfId="0" applyNumberFormat="1" applyFont="1"/>
    <xf numFmtId="3" fontId="8" fillId="0" borderId="0" xfId="0" applyNumberFormat="1" applyFont="1"/>
    <xf numFmtId="3" fontId="9" fillId="3" borderId="0" xfId="0" applyNumberFormat="1" applyFont="1" applyFill="1"/>
    <xf numFmtId="3" fontId="8" fillId="3" borderId="0" xfId="0" applyNumberFormat="1" applyFont="1" applyFill="1"/>
    <xf numFmtId="3" fontId="9" fillId="8" borderId="0" xfId="0" applyNumberFormat="1" applyFont="1" applyFill="1"/>
    <xf numFmtId="166" fontId="0" fillId="0" borderId="0" xfId="0" applyNumberFormat="1"/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zoomScaleNormal="100" workbookViewId="0">
      <pane xSplit="2" ySplit="3" topLeftCell="K12" activePane="bottomRight" state="frozen"/>
      <selection pane="topRight" activeCell="E1" sqref="E1"/>
      <selection pane="bottomLeft" activeCell="A12" sqref="A12"/>
      <selection pane="bottomRight" activeCell="B37" sqref="B37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8" t="s">
        <v>69</v>
      </c>
    </row>
    <row r="2" spans="1:26" ht="18" x14ac:dyDescent="0.35">
      <c r="B2" s="18" t="s">
        <v>1</v>
      </c>
      <c r="D2" s="60" t="s">
        <v>0</v>
      </c>
      <c r="E2" s="61"/>
      <c r="F2" s="61"/>
      <c r="G2" s="62"/>
      <c r="I2" s="60" t="s">
        <v>2</v>
      </c>
      <c r="J2" s="63"/>
      <c r="K2" s="63"/>
      <c r="L2" s="63"/>
      <c r="M2" s="63"/>
      <c r="N2" s="64"/>
      <c r="O2" s="16"/>
      <c r="P2" s="39" t="s">
        <v>30</v>
      </c>
      <c r="Q2" s="16"/>
      <c r="R2" s="34" t="s">
        <v>23</v>
      </c>
      <c r="S2" s="35"/>
      <c r="U2" s="60" t="s">
        <v>21</v>
      </c>
      <c r="V2" s="64"/>
      <c r="X2" s="34" t="s">
        <v>24</v>
      </c>
      <c r="Y2" s="36"/>
    </row>
    <row r="3" spans="1:26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1"/>
      <c r="I3" s="25" t="s">
        <v>4</v>
      </c>
      <c r="J3" s="26" t="s">
        <v>3</v>
      </c>
      <c r="K3" s="26" t="s">
        <v>5</v>
      </c>
      <c r="L3" s="26" t="s">
        <v>74</v>
      </c>
      <c r="M3" s="27" t="s">
        <v>12</v>
      </c>
      <c r="N3" s="28" t="s">
        <v>14</v>
      </c>
      <c r="O3" s="1"/>
      <c r="P3" s="29" t="s">
        <v>29</v>
      </c>
      <c r="Q3" s="1"/>
      <c r="R3" s="30" t="s">
        <v>22</v>
      </c>
      <c r="S3" s="31" t="s">
        <v>28</v>
      </c>
      <c r="U3" s="32" t="s">
        <v>19</v>
      </c>
      <c r="V3" s="33" t="s">
        <v>20</v>
      </c>
      <c r="X3" s="37" t="s">
        <v>70</v>
      </c>
      <c r="Y3" s="38" t="s">
        <v>71</v>
      </c>
    </row>
    <row r="4" spans="1:26" ht="15.6" x14ac:dyDescent="0.3">
      <c r="A4" s="9" t="s">
        <v>31</v>
      </c>
      <c r="B4" s="9" t="s">
        <v>32</v>
      </c>
      <c r="C4" s="50">
        <v>1</v>
      </c>
      <c r="D4" s="45">
        <v>1</v>
      </c>
      <c r="E4" s="46"/>
      <c r="F4" s="46"/>
      <c r="G4" s="47">
        <v>37419.978794730479</v>
      </c>
      <c r="I4" s="43">
        <v>91.333333333333343</v>
      </c>
      <c r="J4" s="51">
        <v>1.3</v>
      </c>
      <c r="K4" s="10">
        <v>119</v>
      </c>
      <c r="L4" s="11">
        <v>32486.130792734046</v>
      </c>
      <c r="M4" s="12">
        <v>3393.0495685159476</v>
      </c>
      <c r="N4" s="13">
        <v>35879.180361249993</v>
      </c>
      <c r="O4" s="17"/>
      <c r="P4" s="44">
        <f t="shared" ref="P4:P22" si="0">N4+G4</f>
        <v>73299.15915598048</v>
      </c>
      <c r="Q4" s="17"/>
      <c r="R4" s="40"/>
      <c r="S4" s="41"/>
      <c r="T4" s="14"/>
      <c r="U4" s="42" t="s">
        <v>15</v>
      </c>
      <c r="V4" s="15" t="s">
        <v>15</v>
      </c>
      <c r="W4" s="9"/>
      <c r="X4" s="48">
        <f t="shared" ref="X4:X22" si="1">SUM(P4:V4)</f>
        <v>73299.15915598048</v>
      </c>
      <c r="Y4" s="49">
        <v>75975.408274999994</v>
      </c>
      <c r="Z4" s="2"/>
    </row>
    <row r="5" spans="1:26" ht="15.6" x14ac:dyDescent="0.3">
      <c r="A5" s="9" t="s">
        <v>33</v>
      </c>
      <c r="B5" s="9" t="s">
        <v>34</v>
      </c>
      <c r="C5" s="50">
        <v>0.29299999999999998</v>
      </c>
      <c r="D5" s="45">
        <v>0.29299999999999998</v>
      </c>
      <c r="E5" s="46"/>
      <c r="F5" s="46"/>
      <c r="G5" s="47">
        <v>10964.05378685603</v>
      </c>
      <c r="I5" s="43">
        <v>36.666666666666671</v>
      </c>
      <c r="J5" s="51">
        <v>1</v>
      </c>
      <c r="K5" s="10">
        <v>37</v>
      </c>
      <c r="L5" s="11">
        <v>10100.729742278652</v>
      </c>
      <c r="M5" s="12">
        <v>-356.47650799235453</v>
      </c>
      <c r="N5" s="13">
        <v>9744.2532342862978</v>
      </c>
      <c r="O5" s="17"/>
      <c r="P5" s="44">
        <f t="shared" si="0"/>
        <v>20708.307021142326</v>
      </c>
      <c r="Q5" s="17"/>
      <c r="R5" s="40"/>
      <c r="S5" s="41"/>
      <c r="T5" s="14"/>
      <c r="U5" s="42" t="s">
        <v>15</v>
      </c>
      <c r="V5" s="15" t="s">
        <v>15</v>
      </c>
      <c r="W5" s="9"/>
      <c r="X5" s="48">
        <f t="shared" si="1"/>
        <v>20708.307021142326</v>
      </c>
      <c r="Y5" s="49">
        <v>21037.580084632624</v>
      </c>
      <c r="Z5" s="2"/>
    </row>
    <row r="6" spans="1:26" ht="15.6" x14ac:dyDescent="0.3">
      <c r="A6" s="9" t="s">
        <v>35</v>
      </c>
      <c r="B6" s="9" t="s">
        <v>36</v>
      </c>
      <c r="C6" s="50">
        <v>0.44</v>
      </c>
      <c r="D6" s="45">
        <v>0.44</v>
      </c>
      <c r="E6" s="46"/>
      <c r="F6" s="46"/>
      <c r="G6" s="47">
        <v>16464.79066968141</v>
      </c>
      <c r="I6" s="43">
        <v>31.133333333333333</v>
      </c>
      <c r="J6" s="51">
        <v>0.8</v>
      </c>
      <c r="K6" s="10">
        <v>25</v>
      </c>
      <c r="L6" s="11">
        <v>6824.8173934315219</v>
      </c>
      <c r="M6" s="12">
        <v>-599.32227152638734</v>
      </c>
      <c r="N6" s="13">
        <v>6225.4951219051345</v>
      </c>
      <c r="O6" s="17"/>
      <c r="P6" s="44">
        <f t="shared" si="0"/>
        <v>22690.285791586546</v>
      </c>
      <c r="Q6" s="17"/>
      <c r="R6" s="40"/>
      <c r="S6" s="41"/>
      <c r="T6" s="14"/>
      <c r="U6" s="42" t="s">
        <v>15</v>
      </c>
      <c r="V6" s="15" t="s">
        <v>15</v>
      </c>
      <c r="W6" s="9"/>
      <c r="X6" s="48">
        <f t="shared" si="1"/>
        <v>22690.285791586546</v>
      </c>
      <c r="Y6" s="49">
        <v>23099.832911015284</v>
      </c>
      <c r="Z6" s="2"/>
    </row>
    <row r="7" spans="1:26" ht="15.6" x14ac:dyDescent="0.3">
      <c r="A7" s="9" t="s">
        <v>37</v>
      </c>
      <c r="B7" s="9" t="s">
        <v>38</v>
      </c>
      <c r="C7" s="50">
        <v>7.0000000000000007E-2</v>
      </c>
      <c r="D7" s="45">
        <v>7.0000000000000007E-2</v>
      </c>
      <c r="E7" s="46"/>
      <c r="F7" s="46"/>
      <c r="G7" s="47">
        <v>2619.3985156311337</v>
      </c>
      <c r="I7" s="43">
        <v>9.9333333333333336</v>
      </c>
      <c r="J7" s="51">
        <v>0.25</v>
      </c>
      <c r="K7" s="10">
        <v>2</v>
      </c>
      <c r="L7" s="11">
        <v>545.98539147452175</v>
      </c>
      <c r="M7" s="12">
        <v>-4.6379895697274378</v>
      </c>
      <c r="N7" s="13">
        <v>541.34740190479431</v>
      </c>
      <c r="O7" s="17"/>
      <c r="P7" s="44">
        <f t="shared" si="0"/>
        <v>3160.7459175359281</v>
      </c>
      <c r="Q7" s="17"/>
      <c r="R7" s="40"/>
      <c r="S7" s="41"/>
      <c r="T7" s="14"/>
      <c r="U7" s="42" t="s">
        <v>15</v>
      </c>
      <c r="V7" s="15" t="s">
        <v>15</v>
      </c>
      <c r="W7" s="9"/>
      <c r="X7" s="48">
        <f t="shared" si="1"/>
        <v>3160.7459175359281</v>
      </c>
      <c r="Y7" s="49">
        <v>3221.3650574795902</v>
      </c>
      <c r="Z7" s="2"/>
    </row>
    <row r="8" spans="1:26" ht="15.6" x14ac:dyDescent="0.3">
      <c r="A8" s="9" t="s">
        <v>39</v>
      </c>
      <c r="B8" s="9" t="s">
        <v>40</v>
      </c>
      <c r="C8" s="50">
        <v>0.33333333333333331</v>
      </c>
      <c r="D8" s="45">
        <v>0.33333333333333331</v>
      </c>
      <c r="E8" s="46"/>
      <c r="F8" s="46"/>
      <c r="G8" s="47">
        <v>12473.32626491016</v>
      </c>
      <c r="I8" s="43">
        <v>24.333333333333336</v>
      </c>
      <c r="J8" s="51">
        <v>1</v>
      </c>
      <c r="K8" s="10">
        <v>24</v>
      </c>
      <c r="L8" s="11">
        <v>6551.824697694261</v>
      </c>
      <c r="M8" s="12">
        <v>201.34743717867786</v>
      </c>
      <c r="N8" s="13">
        <v>6753.1721348729388</v>
      </c>
      <c r="O8" s="17"/>
      <c r="P8" s="44">
        <f t="shared" si="0"/>
        <v>19226.4983997831</v>
      </c>
      <c r="Q8" s="17"/>
      <c r="R8" s="40"/>
      <c r="S8" s="41"/>
      <c r="T8" s="14"/>
      <c r="U8" s="42" t="s">
        <v>15</v>
      </c>
      <c r="V8" s="15" t="s">
        <v>15</v>
      </c>
      <c r="W8" s="9"/>
      <c r="X8" s="48">
        <f t="shared" si="1"/>
        <v>19226.4983997831</v>
      </c>
      <c r="Y8" s="49">
        <v>19844.552247234671</v>
      </c>
      <c r="Z8" s="2"/>
    </row>
    <row r="9" spans="1:26" ht="15.6" x14ac:dyDescent="0.3">
      <c r="A9" s="9" t="s">
        <v>41</v>
      </c>
      <c r="B9" s="9" t="s">
        <v>42</v>
      </c>
      <c r="C9" s="50">
        <v>0.2</v>
      </c>
      <c r="D9" s="45">
        <v>0.2</v>
      </c>
      <c r="E9" s="46"/>
      <c r="F9" s="46"/>
      <c r="G9" s="47">
        <v>7483.9957589460964</v>
      </c>
      <c r="I9" s="43">
        <v>31.666666666666668</v>
      </c>
      <c r="J9" s="51">
        <v>1</v>
      </c>
      <c r="K9" s="10">
        <v>32</v>
      </c>
      <c r="L9" s="11">
        <v>8735.766263592348</v>
      </c>
      <c r="M9" s="12">
        <v>-409.37126359234753</v>
      </c>
      <c r="N9" s="13">
        <v>8326.3950000000004</v>
      </c>
      <c r="O9" s="17"/>
      <c r="P9" s="44">
        <f t="shared" si="0"/>
        <v>15810.390758946098</v>
      </c>
      <c r="Q9" s="17"/>
      <c r="R9" s="40">
        <v>-2100</v>
      </c>
      <c r="S9" s="41"/>
      <c r="T9" s="14"/>
      <c r="U9" s="42" t="s">
        <v>15</v>
      </c>
      <c r="V9" s="15" t="s">
        <v>15</v>
      </c>
      <c r="W9" s="9"/>
      <c r="X9" s="48">
        <f t="shared" si="1"/>
        <v>13710.390758946098</v>
      </c>
      <c r="Y9" s="49">
        <v>16052.07</v>
      </c>
      <c r="Z9" s="2"/>
    </row>
    <row r="10" spans="1:26" ht="15.6" x14ac:dyDescent="0.3">
      <c r="A10" s="9" t="s">
        <v>43</v>
      </c>
      <c r="B10" s="9" t="s">
        <v>44</v>
      </c>
      <c r="C10" s="50">
        <v>1</v>
      </c>
      <c r="D10" s="45">
        <v>0</v>
      </c>
      <c r="E10" s="46">
        <v>1</v>
      </c>
      <c r="F10" s="46"/>
      <c r="G10" s="47">
        <v>28064.984096047861</v>
      </c>
      <c r="I10" s="43">
        <v>107.19999999999999</v>
      </c>
      <c r="J10" s="51">
        <v>1.3</v>
      </c>
      <c r="K10" s="10">
        <v>139</v>
      </c>
      <c r="L10" s="11">
        <v>37945.984707479263</v>
      </c>
      <c r="M10" s="12">
        <v>2313.3107119555643</v>
      </c>
      <c r="N10" s="13">
        <v>40259.295419434828</v>
      </c>
      <c r="O10" s="17"/>
      <c r="P10" s="44">
        <f t="shared" si="0"/>
        <v>68324.279515482689</v>
      </c>
      <c r="Q10" s="17"/>
      <c r="R10" s="40"/>
      <c r="S10" s="41"/>
      <c r="T10" s="14"/>
      <c r="U10" s="42" t="s">
        <v>15</v>
      </c>
      <c r="V10" s="15" t="s">
        <v>15</v>
      </c>
      <c r="W10" s="9"/>
      <c r="X10" s="48">
        <f t="shared" si="1"/>
        <v>68324.279515482689</v>
      </c>
      <c r="Y10" s="49">
        <v>80586.055704668237</v>
      </c>
      <c r="Z10" s="2"/>
    </row>
    <row r="11" spans="1:26" ht="15.6" x14ac:dyDescent="0.3">
      <c r="A11" s="9" t="s">
        <v>45</v>
      </c>
      <c r="B11" s="9" t="s">
        <v>46</v>
      </c>
      <c r="C11" s="50">
        <v>0.1</v>
      </c>
      <c r="D11" s="45">
        <v>0.1</v>
      </c>
      <c r="E11" s="46"/>
      <c r="F11" s="46"/>
      <c r="G11" s="47">
        <v>3741.9978794730482</v>
      </c>
      <c r="I11" s="43">
        <v>9.2666666666666657</v>
      </c>
      <c r="J11" s="51">
        <v>0.25</v>
      </c>
      <c r="K11" s="10">
        <v>2</v>
      </c>
      <c r="L11" s="11">
        <v>545.98539147452175</v>
      </c>
      <c r="M11" s="12">
        <v>-4.6379895697274378</v>
      </c>
      <c r="N11" s="13">
        <v>541.34740190479431</v>
      </c>
      <c r="O11" s="17"/>
      <c r="P11" s="44">
        <f t="shared" si="0"/>
        <v>4283.3452813778422</v>
      </c>
      <c r="Q11" s="17"/>
      <c r="R11" s="40"/>
      <c r="S11" s="41"/>
      <c r="T11" s="14"/>
      <c r="U11" s="42" t="s">
        <v>15</v>
      </c>
      <c r="V11" s="15" t="s">
        <v>15</v>
      </c>
      <c r="W11" s="9"/>
      <c r="X11" s="48">
        <f t="shared" si="1"/>
        <v>4283.3452813778422</v>
      </c>
      <c r="Y11" s="49">
        <v>4367.60055747959</v>
      </c>
      <c r="Z11" s="2"/>
    </row>
    <row r="12" spans="1:26" ht="15.6" x14ac:dyDescent="0.3">
      <c r="A12" s="9" t="s">
        <v>47</v>
      </c>
      <c r="B12" s="9" t="s">
        <v>48</v>
      </c>
      <c r="C12" s="50">
        <v>0.35699999999999998</v>
      </c>
      <c r="D12" s="45">
        <v>0.35699999999999998</v>
      </c>
      <c r="E12" s="46"/>
      <c r="F12" s="46"/>
      <c r="G12" s="47">
        <v>13358.932429718781</v>
      </c>
      <c r="I12" s="43">
        <v>25.666666666666664</v>
      </c>
      <c r="J12" s="51">
        <v>1</v>
      </c>
      <c r="K12" s="10">
        <v>26</v>
      </c>
      <c r="L12" s="11">
        <v>7097.8100891687827</v>
      </c>
      <c r="M12" s="12">
        <v>-60.293864406456123</v>
      </c>
      <c r="N12" s="13">
        <v>7037.5162247623266</v>
      </c>
      <c r="O12" s="17"/>
      <c r="P12" s="44">
        <f t="shared" si="0"/>
        <v>20396.448654481108</v>
      </c>
      <c r="Q12" s="17"/>
      <c r="R12" s="40"/>
      <c r="S12" s="41"/>
      <c r="T12" s="14"/>
      <c r="U12" s="42" t="s">
        <v>15</v>
      </c>
      <c r="V12" s="15" t="s">
        <v>15</v>
      </c>
      <c r="W12" s="9"/>
      <c r="X12" s="48">
        <f t="shared" si="1"/>
        <v>20396.448654481108</v>
      </c>
      <c r="Y12" s="49">
        <v>20748.804697234671</v>
      </c>
      <c r="Z12" s="2"/>
    </row>
    <row r="13" spans="1:26" ht="15.6" x14ac:dyDescent="0.3">
      <c r="A13" s="9" t="s">
        <v>49</v>
      </c>
      <c r="B13" s="9" t="s">
        <v>50</v>
      </c>
      <c r="C13" s="50">
        <v>0.33333333333333331</v>
      </c>
      <c r="D13" s="45">
        <v>0.33333333333333331</v>
      </c>
      <c r="E13" s="46"/>
      <c r="F13" s="46"/>
      <c r="G13" s="47">
        <v>12473.32626491016</v>
      </c>
      <c r="I13" s="43">
        <v>15.533333333333335</v>
      </c>
      <c r="J13" s="51">
        <v>0.9</v>
      </c>
      <c r="K13" s="10">
        <v>14</v>
      </c>
      <c r="L13" s="11">
        <v>3821.8977403216522</v>
      </c>
      <c r="M13" s="12">
        <v>74.16310672042755</v>
      </c>
      <c r="N13" s="13">
        <v>3896.0608470420798</v>
      </c>
      <c r="O13" s="17"/>
      <c r="P13" s="44">
        <f t="shared" si="0"/>
        <v>16369.387111952239</v>
      </c>
      <c r="Q13" s="17"/>
      <c r="R13" s="40"/>
      <c r="S13" s="41"/>
      <c r="T13" s="14"/>
      <c r="U13" s="42" t="s">
        <v>15</v>
      </c>
      <c r="V13" s="15" t="s">
        <v>15</v>
      </c>
      <c r="W13" s="9"/>
      <c r="X13" s="48">
        <f t="shared" si="1"/>
        <v>16369.387111952239</v>
      </c>
      <c r="Y13" s="49">
        <v>16837.066681096927</v>
      </c>
      <c r="Z13" s="2"/>
    </row>
    <row r="14" spans="1:26" ht="15.6" x14ac:dyDescent="0.3">
      <c r="A14" s="9" t="s">
        <v>51</v>
      </c>
      <c r="B14" s="9" t="s">
        <v>52</v>
      </c>
      <c r="C14" s="50">
        <v>0.44</v>
      </c>
      <c r="D14" s="45">
        <v>0.44</v>
      </c>
      <c r="E14" s="46"/>
      <c r="F14" s="46"/>
      <c r="G14" s="47">
        <v>16464.79066968141</v>
      </c>
      <c r="I14" s="43">
        <v>27.6</v>
      </c>
      <c r="J14" s="51">
        <v>1</v>
      </c>
      <c r="K14" s="10">
        <v>28</v>
      </c>
      <c r="L14" s="11">
        <v>7643.7954806433045</v>
      </c>
      <c r="M14" s="12">
        <v>148.3262134408551</v>
      </c>
      <c r="N14" s="13">
        <v>7792.1216940841596</v>
      </c>
      <c r="O14" s="17"/>
      <c r="P14" s="44">
        <f t="shared" si="0"/>
        <v>24256.912363765568</v>
      </c>
      <c r="Q14" s="17"/>
      <c r="R14" s="40"/>
      <c r="S14" s="41"/>
      <c r="T14" s="14"/>
      <c r="U14" s="42" t="s">
        <v>15</v>
      </c>
      <c r="V14" s="15" t="s">
        <v>15</v>
      </c>
      <c r="W14" s="9"/>
      <c r="X14" s="48">
        <f t="shared" si="1"/>
        <v>24256.912363765568</v>
      </c>
      <c r="Y14" s="49">
        <v>25013.68736219385</v>
      </c>
      <c r="Z14" s="2"/>
    </row>
    <row r="15" spans="1:26" ht="15.6" x14ac:dyDescent="0.3">
      <c r="A15" s="9" t="s">
        <v>53</v>
      </c>
      <c r="B15" s="9" t="s">
        <v>54</v>
      </c>
      <c r="C15" s="50">
        <v>0.12</v>
      </c>
      <c r="D15" s="45">
        <v>0.12</v>
      </c>
      <c r="E15" s="46"/>
      <c r="F15" s="46"/>
      <c r="G15" s="47">
        <v>4490.3974553676571</v>
      </c>
      <c r="I15" s="43">
        <v>12</v>
      </c>
      <c r="J15" s="51">
        <v>0.8</v>
      </c>
      <c r="K15" s="10">
        <v>10</v>
      </c>
      <c r="L15" s="11">
        <v>2729.9269573726087</v>
      </c>
      <c r="M15" s="12">
        <v>-267.45785019760888</v>
      </c>
      <c r="N15" s="13">
        <v>2462.4691071749999</v>
      </c>
      <c r="O15" s="17"/>
      <c r="P15" s="44">
        <f t="shared" si="0"/>
        <v>6952.8665625426565</v>
      </c>
      <c r="Q15" s="17"/>
      <c r="R15" s="40"/>
      <c r="S15" s="41"/>
      <c r="T15" s="14"/>
      <c r="U15" s="42" t="s">
        <v>15</v>
      </c>
      <c r="V15" s="15" t="s">
        <v>15</v>
      </c>
      <c r="W15" s="9"/>
      <c r="X15" s="48">
        <f t="shared" si="1"/>
        <v>6952.8665625426565</v>
      </c>
      <c r="Y15" s="49">
        <v>7072.2845324999998</v>
      </c>
      <c r="Z15" s="2"/>
    </row>
    <row r="16" spans="1:26" ht="15.6" x14ac:dyDescent="0.3">
      <c r="A16" s="9" t="s">
        <v>55</v>
      </c>
      <c r="B16" s="9" t="s">
        <v>56</v>
      </c>
      <c r="C16" s="50">
        <v>0.72</v>
      </c>
      <c r="D16" s="45">
        <v>0.72</v>
      </c>
      <c r="E16" s="46"/>
      <c r="F16" s="46"/>
      <c r="G16" s="47">
        <v>26942.384732205945</v>
      </c>
      <c r="I16" s="43">
        <v>68.733333333333334</v>
      </c>
      <c r="J16" s="51">
        <v>1.25</v>
      </c>
      <c r="K16" s="10">
        <v>86</v>
      </c>
      <c r="L16" s="11">
        <v>23477.371833404435</v>
      </c>
      <c r="M16" s="12">
        <v>158.73063865084987</v>
      </c>
      <c r="N16" s="13">
        <v>23636.102472055285</v>
      </c>
      <c r="O16" s="17"/>
      <c r="P16" s="44">
        <f t="shared" si="0"/>
        <v>50578.487204261226</v>
      </c>
      <c r="Q16" s="17"/>
      <c r="R16" s="40"/>
      <c r="S16" s="41"/>
      <c r="T16" s="14"/>
      <c r="U16" s="42" t="s">
        <v>15</v>
      </c>
      <c r="V16" s="15" t="s">
        <v>15</v>
      </c>
      <c r="W16" s="9"/>
      <c r="X16" s="48">
        <f t="shared" si="1"/>
        <v>50578.487204261226</v>
      </c>
      <c r="Y16" s="49">
        <v>52389.75986532135</v>
      </c>
      <c r="Z16" s="2"/>
    </row>
    <row r="17" spans="1:26" ht="15.6" x14ac:dyDescent="0.3">
      <c r="A17" s="9" t="s">
        <v>57</v>
      </c>
      <c r="B17" s="9" t="s">
        <v>58</v>
      </c>
      <c r="C17" s="50">
        <v>0.193</v>
      </c>
      <c r="D17" s="45">
        <v>0.193</v>
      </c>
      <c r="E17" s="46"/>
      <c r="F17" s="46"/>
      <c r="G17" s="47">
        <v>7222.0559073829827</v>
      </c>
      <c r="I17" s="43">
        <v>21.200000000000003</v>
      </c>
      <c r="J17" s="51">
        <v>1</v>
      </c>
      <c r="K17" s="10">
        <v>21</v>
      </c>
      <c r="L17" s="11">
        <v>5732.8466104824784</v>
      </c>
      <c r="M17" s="12">
        <v>0</v>
      </c>
      <c r="N17" s="13">
        <v>5732.8466104824784</v>
      </c>
      <c r="O17" s="17"/>
      <c r="P17" s="44">
        <f t="shared" si="0"/>
        <v>12954.902517865461</v>
      </c>
      <c r="Q17" s="17"/>
      <c r="R17" s="40"/>
      <c r="S17" s="41"/>
      <c r="T17" s="14"/>
      <c r="U17" s="42" t="s">
        <v>15</v>
      </c>
      <c r="V17" s="15" t="s">
        <v>15</v>
      </c>
      <c r="W17" s="9"/>
      <c r="X17" s="48">
        <f t="shared" si="1"/>
        <v>12954.902517865461</v>
      </c>
      <c r="Y17" s="49">
        <v>13389.086182275492</v>
      </c>
      <c r="Z17" s="2"/>
    </row>
    <row r="18" spans="1:26" ht="15.6" x14ac:dyDescent="0.3">
      <c r="A18" s="9" t="s">
        <v>59</v>
      </c>
      <c r="B18" s="9" t="s">
        <v>60</v>
      </c>
      <c r="C18" s="50">
        <v>1</v>
      </c>
      <c r="D18" s="45">
        <v>1</v>
      </c>
      <c r="E18" s="46"/>
      <c r="F18" s="46"/>
      <c r="G18" s="47">
        <v>37419.978794730479</v>
      </c>
      <c r="I18" s="43">
        <v>89.4</v>
      </c>
      <c r="J18" s="51">
        <v>1.3</v>
      </c>
      <c r="K18" s="10">
        <v>116</v>
      </c>
      <c r="L18" s="11">
        <v>31667.152705522261</v>
      </c>
      <c r="M18" s="12">
        <v>2618.1827484480382</v>
      </c>
      <c r="N18" s="13">
        <v>34285.3354539703</v>
      </c>
      <c r="O18" s="17"/>
      <c r="P18" s="44">
        <f t="shared" si="0"/>
        <v>71705.314248700772</v>
      </c>
      <c r="Q18" s="17"/>
      <c r="R18" s="40"/>
      <c r="S18" s="41"/>
      <c r="T18" s="14"/>
      <c r="U18" s="42" t="s">
        <v>15</v>
      </c>
      <c r="V18" s="15"/>
      <c r="W18" s="9"/>
      <c r="X18" s="48">
        <f t="shared" si="1"/>
        <v>71705.314248700772</v>
      </c>
      <c r="Y18" s="49">
        <v>74297.67679365295</v>
      </c>
      <c r="Z18" s="2"/>
    </row>
    <row r="19" spans="1:26" ht="15.6" x14ac:dyDescent="0.3">
      <c r="A19" s="9" t="s">
        <v>61</v>
      </c>
      <c r="B19" s="9" t="s">
        <v>62</v>
      </c>
      <c r="C19" s="50">
        <v>0.21</v>
      </c>
      <c r="D19" s="45">
        <v>0.21</v>
      </c>
      <c r="E19" s="46"/>
      <c r="F19" s="46"/>
      <c r="G19" s="47">
        <v>7858.1955468934002</v>
      </c>
      <c r="I19" s="43">
        <v>13</v>
      </c>
      <c r="J19" s="51">
        <v>1</v>
      </c>
      <c r="K19" s="10">
        <v>13</v>
      </c>
      <c r="L19" s="11">
        <v>3548.9050445843914</v>
      </c>
      <c r="M19" s="12">
        <v>-300.82063315562527</v>
      </c>
      <c r="N19" s="13">
        <v>3248.0844114287661</v>
      </c>
      <c r="O19" s="17"/>
      <c r="P19" s="44">
        <f t="shared" si="0"/>
        <v>11106.279958322166</v>
      </c>
      <c r="Q19" s="17"/>
      <c r="R19" s="40">
        <v>-3000</v>
      </c>
      <c r="S19" s="41"/>
      <c r="T19" s="14"/>
      <c r="U19" s="42" t="s">
        <v>15</v>
      </c>
      <c r="V19" s="15" t="s">
        <v>15</v>
      </c>
      <c r="W19" s="9"/>
      <c r="X19" s="48">
        <f t="shared" si="1"/>
        <v>8106.2799583221658</v>
      </c>
      <c r="Y19" s="49">
        <v>8481.5418448775417</v>
      </c>
      <c r="Z19" s="2"/>
    </row>
    <row r="20" spans="1:26" ht="15.6" x14ac:dyDescent="0.3">
      <c r="A20" s="9" t="s">
        <v>63</v>
      </c>
      <c r="B20" s="9" t="s">
        <v>64</v>
      </c>
      <c r="C20" s="50">
        <v>0.157</v>
      </c>
      <c r="D20" s="45">
        <v>0.157</v>
      </c>
      <c r="E20" s="46"/>
      <c r="F20" s="46"/>
      <c r="G20" s="47">
        <v>5874.9366707726849</v>
      </c>
      <c r="I20" s="43">
        <v>14.6</v>
      </c>
      <c r="J20" s="51">
        <v>0.25</v>
      </c>
      <c r="K20" s="10">
        <v>4</v>
      </c>
      <c r="L20" s="11">
        <v>1091.9707829490435</v>
      </c>
      <c r="M20" s="12">
        <v>-271.14774722404354</v>
      </c>
      <c r="N20" s="13">
        <v>820.82303572499995</v>
      </c>
      <c r="O20" s="17"/>
      <c r="P20" s="44">
        <f t="shared" si="0"/>
        <v>6695.7597064976853</v>
      </c>
      <c r="Q20" s="17"/>
      <c r="R20" s="40"/>
      <c r="S20" s="41"/>
      <c r="T20" s="14"/>
      <c r="U20" s="42" t="s">
        <v>15</v>
      </c>
      <c r="V20" s="15" t="s">
        <v>15</v>
      </c>
      <c r="W20" s="9"/>
      <c r="X20" s="48">
        <f t="shared" si="1"/>
        <v>6695.7597064976853</v>
      </c>
      <c r="Y20" s="49">
        <v>6827.7466274999997</v>
      </c>
      <c r="Z20" s="2"/>
    </row>
    <row r="21" spans="1:26" ht="15.6" x14ac:dyDescent="0.3">
      <c r="A21" s="9" t="s">
        <v>65</v>
      </c>
      <c r="B21" s="9" t="s">
        <v>66</v>
      </c>
      <c r="C21" s="50">
        <v>0.33333333333333331</v>
      </c>
      <c r="D21" s="45">
        <v>0.33333333333333331</v>
      </c>
      <c r="E21" s="46"/>
      <c r="F21" s="46"/>
      <c r="G21" s="47">
        <v>12473.32626491016</v>
      </c>
      <c r="I21" s="43">
        <v>29.8</v>
      </c>
      <c r="J21" s="51">
        <v>1</v>
      </c>
      <c r="K21" s="10">
        <v>30</v>
      </c>
      <c r="L21" s="11">
        <v>8189.7808721178262</v>
      </c>
      <c r="M21" s="12">
        <v>244.08162788217305</v>
      </c>
      <c r="N21" s="13">
        <v>8433.8624999999993</v>
      </c>
      <c r="O21" s="17"/>
      <c r="P21" s="44">
        <f t="shared" si="0"/>
        <v>20907.188764910159</v>
      </c>
      <c r="Q21" s="17"/>
      <c r="R21" s="40"/>
      <c r="S21" s="41"/>
      <c r="T21" s="14"/>
      <c r="U21" s="42" t="s">
        <v>15</v>
      </c>
      <c r="V21" s="15" t="s">
        <v>15</v>
      </c>
      <c r="W21" s="9"/>
      <c r="X21" s="48">
        <f t="shared" si="1"/>
        <v>20907.188764910159</v>
      </c>
      <c r="Y21" s="49">
        <v>21613.699999999997</v>
      </c>
      <c r="Z21" s="2"/>
    </row>
    <row r="22" spans="1:26" ht="15.6" x14ac:dyDescent="0.3">
      <c r="A22" s="9" t="s">
        <v>67</v>
      </c>
      <c r="B22" s="9" t="s">
        <v>68</v>
      </c>
      <c r="C22" s="50">
        <v>0.2</v>
      </c>
      <c r="D22" s="45">
        <v>0.2</v>
      </c>
      <c r="E22" s="46"/>
      <c r="F22" s="46"/>
      <c r="G22" s="47">
        <v>7483.9957589460964</v>
      </c>
      <c r="I22" s="43">
        <v>27.666666666666664</v>
      </c>
      <c r="J22" s="51">
        <v>0.9</v>
      </c>
      <c r="K22" s="10">
        <v>25</v>
      </c>
      <c r="L22" s="11">
        <v>6824.8173934315219</v>
      </c>
      <c r="M22" s="12">
        <v>-806.23923841902251</v>
      </c>
      <c r="N22" s="13">
        <v>6018.5781550124993</v>
      </c>
      <c r="O22" s="17"/>
      <c r="P22" s="44">
        <f t="shared" si="0"/>
        <v>13502.573913958597</v>
      </c>
      <c r="Q22" s="17"/>
      <c r="R22" s="40"/>
      <c r="S22" s="41"/>
      <c r="T22" s="14"/>
      <c r="U22" s="42" t="s">
        <v>15</v>
      </c>
      <c r="V22" s="15" t="s">
        <v>15</v>
      </c>
      <c r="W22" s="9"/>
      <c r="X22" s="48">
        <f t="shared" si="1"/>
        <v>13502.573913958597</v>
      </c>
      <c r="Y22" s="49">
        <v>13720.941873749998</v>
      </c>
      <c r="Z22" s="2"/>
    </row>
    <row r="23" spans="1:26" ht="15.6" x14ac:dyDescent="0.3">
      <c r="A23" s="9"/>
      <c r="B23" s="9"/>
      <c r="C23" s="9"/>
      <c r="D23" s="19">
        <f>SUM(D4:D22)</f>
        <v>6.5</v>
      </c>
      <c r="E23" s="20">
        <f>SUM(E4:E22)</f>
        <v>1</v>
      </c>
      <c r="F23" s="20">
        <f>SUM(F4:F22)</f>
        <v>0</v>
      </c>
      <c r="G23" s="20">
        <f>SUM(G4:G22)</f>
        <v>271294.84626179596</v>
      </c>
      <c r="H23" s="20"/>
      <c r="I23" s="20">
        <f t="shared" ref="I23:N23" si="2">SUM(I4:I22)</f>
        <v>686.73333333333335</v>
      </c>
      <c r="J23" s="20">
        <f t="shared" si="2"/>
        <v>17.299999999999997</v>
      </c>
      <c r="K23" s="20">
        <f t="shared" si="2"/>
        <v>753</v>
      </c>
      <c r="L23" s="20">
        <f t="shared" si="2"/>
        <v>205563.49989015743</v>
      </c>
      <c r="M23" s="20">
        <f t="shared" si="2"/>
        <v>6070.7866971392323</v>
      </c>
      <c r="N23" s="20">
        <f t="shared" si="2"/>
        <v>211634.28658729672</v>
      </c>
      <c r="O23" s="20"/>
      <c r="P23" s="20">
        <f>SUM(P4:P22)</f>
        <v>482929.13284909277</v>
      </c>
      <c r="Q23" s="20"/>
      <c r="R23" s="20">
        <f>SUM(R4:R22)</f>
        <v>-5100</v>
      </c>
      <c r="S23" s="20">
        <f>SUM(S4:S22)</f>
        <v>0</v>
      </c>
      <c r="T23" s="20"/>
      <c r="U23" s="20">
        <f>SUM(U4:U22)</f>
        <v>0</v>
      </c>
      <c r="V23" s="20">
        <f>SUM(V4:V22)</f>
        <v>0</v>
      </c>
      <c r="W23" s="20"/>
      <c r="X23" s="20">
        <f>SUM(X4:X22)</f>
        <v>477829.13284909277</v>
      </c>
      <c r="Y23" s="21">
        <f>SUM(Y4:Y22)</f>
        <v>504576.76129791274</v>
      </c>
    </row>
    <row r="25" spans="1:26" x14ac:dyDescent="0.3">
      <c r="D25" s="7"/>
      <c r="G25" s="2"/>
      <c r="M25" s="2"/>
      <c r="X25" s="2"/>
    </row>
    <row r="26" spans="1:26" x14ac:dyDescent="0.3">
      <c r="M26" s="2"/>
      <c r="X26" s="2"/>
      <c r="Y26" s="58"/>
    </row>
    <row r="27" spans="1:26" x14ac:dyDescent="0.3">
      <c r="D27" s="2"/>
    </row>
    <row r="28" spans="1:26" x14ac:dyDescent="0.3">
      <c r="D28" s="2"/>
      <c r="M28" s="2"/>
    </row>
    <row r="29" spans="1:26" x14ac:dyDescent="0.3">
      <c r="M29" s="2"/>
    </row>
    <row r="30" spans="1:26" x14ac:dyDescent="0.3">
      <c r="D30" s="2"/>
      <c r="M30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37" sqref="B37"/>
      <selection pane="bottomLeft" activeCell="B37" sqref="B37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  <c r="K3" s="59" t="s">
        <v>72</v>
      </c>
      <c r="L3" s="59" t="s">
        <v>73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customHeight="1" x14ac:dyDescent="0.3">
      <c r="A7" s="52" t="s">
        <v>31</v>
      </c>
      <c r="B7" s="52" t="s">
        <v>32</v>
      </c>
      <c r="C7" s="53">
        <v>66</v>
      </c>
      <c r="D7" s="53">
        <v>72</v>
      </c>
      <c r="E7" s="53">
        <v>72</v>
      </c>
      <c r="F7" s="52"/>
      <c r="G7" s="53">
        <v>122</v>
      </c>
      <c r="H7" s="53">
        <v>124</v>
      </c>
      <c r="I7" s="54">
        <v>124</v>
      </c>
      <c r="J7" s="52"/>
      <c r="K7" s="54">
        <v>42</v>
      </c>
      <c r="L7" s="54">
        <v>49.333333333333336</v>
      </c>
      <c r="M7" s="54">
        <v>91.333333333333343</v>
      </c>
    </row>
    <row r="8" spans="1:13" ht="19.2" customHeight="1" x14ac:dyDescent="0.3">
      <c r="A8" s="52" t="s">
        <v>33</v>
      </c>
      <c r="B8" s="52" t="s">
        <v>34</v>
      </c>
      <c r="C8" s="53">
        <v>27</v>
      </c>
      <c r="D8" s="53">
        <v>28</v>
      </c>
      <c r="E8" s="53">
        <v>29</v>
      </c>
      <c r="F8" s="52"/>
      <c r="G8" s="53">
        <v>50</v>
      </c>
      <c r="H8" s="53">
        <v>47</v>
      </c>
      <c r="I8" s="54">
        <v>52</v>
      </c>
      <c r="J8" s="52"/>
      <c r="K8" s="54">
        <v>16.8</v>
      </c>
      <c r="L8" s="54">
        <v>19.866666666666667</v>
      </c>
      <c r="M8" s="54">
        <v>36.666666666666671</v>
      </c>
    </row>
    <row r="9" spans="1:13" ht="19.2" customHeight="1" x14ac:dyDescent="0.3">
      <c r="A9" s="52" t="s">
        <v>35</v>
      </c>
      <c r="B9" s="52" t="s">
        <v>36</v>
      </c>
      <c r="C9" s="53">
        <v>23</v>
      </c>
      <c r="D9" s="53">
        <v>26</v>
      </c>
      <c r="E9" s="53">
        <v>28</v>
      </c>
      <c r="F9" s="52"/>
      <c r="G9" s="53">
        <v>34</v>
      </c>
      <c r="H9" s="53">
        <v>41</v>
      </c>
      <c r="I9" s="54">
        <v>43</v>
      </c>
      <c r="J9" s="52"/>
      <c r="K9" s="54">
        <v>15.4</v>
      </c>
      <c r="L9" s="54">
        <v>15.733333333333334</v>
      </c>
      <c r="M9" s="54">
        <v>31.133333333333333</v>
      </c>
    </row>
    <row r="10" spans="1:13" ht="19.2" customHeight="1" x14ac:dyDescent="0.3">
      <c r="A10" s="52" t="s">
        <v>37</v>
      </c>
      <c r="B10" s="52" t="s">
        <v>38</v>
      </c>
      <c r="C10" s="53">
        <v>8</v>
      </c>
      <c r="D10" s="53">
        <v>7</v>
      </c>
      <c r="E10" s="53">
        <v>10</v>
      </c>
      <c r="F10" s="52"/>
      <c r="G10" s="53">
        <v>13</v>
      </c>
      <c r="H10" s="53">
        <v>12</v>
      </c>
      <c r="I10" s="54">
        <v>12</v>
      </c>
      <c r="J10" s="52"/>
      <c r="K10" s="54">
        <v>5</v>
      </c>
      <c r="L10" s="54">
        <v>4.9333333333333336</v>
      </c>
      <c r="M10" s="54">
        <v>9.9333333333333336</v>
      </c>
    </row>
    <row r="11" spans="1:13" ht="19.2" customHeight="1" x14ac:dyDescent="0.3">
      <c r="A11" s="52" t="s">
        <v>39</v>
      </c>
      <c r="B11" s="52" t="s">
        <v>40</v>
      </c>
      <c r="C11" s="53">
        <v>18</v>
      </c>
      <c r="D11" s="53">
        <v>19</v>
      </c>
      <c r="E11" s="53">
        <v>20</v>
      </c>
      <c r="F11" s="52"/>
      <c r="G11" s="53">
        <v>33</v>
      </c>
      <c r="H11" s="53">
        <v>32</v>
      </c>
      <c r="I11" s="54">
        <v>32</v>
      </c>
      <c r="J11" s="52"/>
      <c r="K11" s="54">
        <v>11.4</v>
      </c>
      <c r="L11" s="54">
        <v>12.933333333333335</v>
      </c>
      <c r="M11" s="54">
        <v>24.333333333333336</v>
      </c>
    </row>
    <row r="12" spans="1:13" ht="19.2" customHeight="1" x14ac:dyDescent="0.3">
      <c r="A12" s="52" t="s">
        <v>41</v>
      </c>
      <c r="B12" s="52" t="s">
        <v>42</v>
      </c>
      <c r="C12" s="53">
        <v>24</v>
      </c>
      <c r="D12" s="53">
        <v>26</v>
      </c>
      <c r="E12" s="53">
        <v>25</v>
      </c>
      <c r="F12" s="52"/>
      <c r="G12" s="53">
        <v>39</v>
      </c>
      <c r="H12" s="53">
        <v>44</v>
      </c>
      <c r="I12" s="54">
        <v>42</v>
      </c>
      <c r="J12" s="52"/>
      <c r="K12" s="54">
        <v>15</v>
      </c>
      <c r="L12" s="54">
        <v>16.666666666666668</v>
      </c>
      <c r="M12" s="54">
        <v>31.666666666666668</v>
      </c>
    </row>
    <row r="13" spans="1:13" ht="19.2" customHeight="1" x14ac:dyDescent="0.3">
      <c r="A13" s="52" t="s">
        <v>43</v>
      </c>
      <c r="B13" s="52" t="s">
        <v>44</v>
      </c>
      <c r="C13" s="53">
        <v>93</v>
      </c>
      <c r="D13" s="53">
        <v>101</v>
      </c>
      <c r="E13" s="53">
        <v>74</v>
      </c>
      <c r="F13" s="52"/>
      <c r="G13" s="53">
        <v>147</v>
      </c>
      <c r="H13" s="53">
        <v>127</v>
      </c>
      <c r="I13" s="54">
        <v>128</v>
      </c>
      <c r="J13" s="52"/>
      <c r="K13" s="54">
        <v>53.599999999999994</v>
      </c>
      <c r="L13" s="54">
        <v>53.6</v>
      </c>
      <c r="M13" s="54">
        <v>107.19999999999999</v>
      </c>
    </row>
    <row r="14" spans="1:13" ht="19.2" customHeight="1" x14ac:dyDescent="0.3">
      <c r="A14" s="52" t="s">
        <v>45</v>
      </c>
      <c r="B14" s="52" t="s">
        <v>46</v>
      </c>
      <c r="C14" s="53">
        <v>6</v>
      </c>
      <c r="D14" s="53">
        <v>10</v>
      </c>
      <c r="E14" s="53">
        <v>7</v>
      </c>
      <c r="F14" s="52"/>
      <c r="G14" s="53">
        <v>11</v>
      </c>
      <c r="H14" s="53">
        <v>12</v>
      </c>
      <c r="I14" s="54">
        <v>12</v>
      </c>
      <c r="J14" s="52"/>
      <c r="K14" s="54">
        <v>4.5999999999999996</v>
      </c>
      <c r="L14" s="54">
        <v>4.666666666666667</v>
      </c>
      <c r="M14" s="54">
        <v>9.2666666666666657</v>
      </c>
    </row>
    <row r="15" spans="1:13" ht="19.2" customHeight="1" x14ac:dyDescent="0.3">
      <c r="A15" s="52" t="s">
        <v>47</v>
      </c>
      <c r="B15" s="52" t="s">
        <v>48</v>
      </c>
      <c r="C15" s="53">
        <v>18</v>
      </c>
      <c r="D15" s="53">
        <v>18</v>
      </c>
      <c r="E15" s="53">
        <v>17</v>
      </c>
      <c r="F15" s="52"/>
      <c r="G15" s="53">
        <v>37</v>
      </c>
      <c r="H15" s="53">
        <v>38</v>
      </c>
      <c r="I15" s="54">
        <v>38</v>
      </c>
      <c r="J15" s="52"/>
      <c r="K15" s="54">
        <v>10.6</v>
      </c>
      <c r="L15" s="54">
        <v>15.066666666666666</v>
      </c>
      <c r="M15" s="54">
        <v>25.666666666666664</v>
      </c>
    </row>
    <row r="16" spans="1:13" ht="19.2" customHeight="1" x14ac:dyDescent="0.3">
      <c r="A16" s="52" t="s">
        <v>49</v>
      </c>
      <c r="B16" s="52" t="s">
        <v>50</v>
      </c>
      <c r="C16" s="53">
        <v>9</v>
      </c>
      <c r="D16" s="53">
        <v>11</v>
      </c>
      <c r="E16" s="53">
        <v>11</v>
      </c>
      <c r="F16" s="52"/>
      <c r="G16" s="53">
        <v>25</v>
      </c>
      <c r="H16" s="53">
        <v>23</v>
      </c>
      <c r="I16" s="54">
        <v>22</v>
      </c>
      <c r="J16" s="52"/>
      <c r="K16" s="54">
        <v>6.2</v>
      </c>
      <c r="L16" s="54">
        <v>9.3333333333333339</v>
      </c>
      <c r="M16" s="54">
        <v>15.533333333333335</v>
      </c>
    </row>
    <row r="17" spans="1:13" ht="19.2" customHeight="1" x14ac:dyDescent="0.3">
      <c r="A17" s="52" t="s">
        <v>51</v>
      </c>
      <c r="B17" s="52" t="s">
        <v>52</v>
      </c>
      <c r="C17" s="53">
        <v>31</v>
      </c>
      <c r="D17" s="53">
        <v>23</v>
      </c>
      <c r="E17" s="53">
        <v>20</v>
      </c>
      <c r="F17" s="52"/>
      <c r="G17" s="53">
        <v>36</v>
      </c>
      <c r="H17" s="53">
        <v>30</v>
      </c>
      <c r="I17" s="54">
        <v>30</v>
      </c>
      <c r="J17" s="52"/>
      <c r="K17" s="54">
        <v>14.8</v>
      </c>
      <c r="L17" s="54">
        <v>12.8</v>
      </c>
      <c r="M17" s="54">
        <v>27.6</v>
      </c>
    </row>
    <row r="18" spans="1:13" ht="19.2" customHeight="1" x14ac:dyDescent="0.3">
      <c r="A18" s="52" t="s">
        <v>53</v>
      </c>
      <c r="B18" s="52" t="s">
        <v>54</v>
      </c>
      <c r="C18" s="53">
        <v>12</v>
      </c>
      <c r="D18" s="53">
        <v>10</v>
      </c>
      <c r="E18" s="53">
        <v>8</v>
      </c>
      <c r="F18" s="52"/>
      <c r="G18" s="53">
        <v>16</v>
      </c>
      <c r="H18" s="53">
        <v>12</v>
      </c>
      <c r="I18" s="54">
        <v>17</v>
      </c>
      <c r="J18" s="52"/>
      <c r="K18" s="54">
        <v>6</v>
      </c>
      <c r="L18" s="54">
        <v>6</v>
      </c>
      <c r="M18" s="54">
        <v>12</v>
      </c>
    </row>
    <row r="19" spans="1:13" ht="19.2" customHeight="1" x14ac:dyDescent="0.3">
      <c r="A19" s="52" t="s">
        <v>55</v>
      </c>
      <c r="B19" s="52" t="s">
        <v>56</v>
      </c>
      <c r="C19" s="53">
        <v>40</v>
      </c>
      <c r="D19" s="53">
        <v>33</v>
      </c>
      <c r="E19" s="53">
        <v>36</v>
      </c>
      <c r="F19" s="52"/>
      <c r="G19" s="53">
        <v>118</v>
      </c>
      <c r="H19" s="53">
        <v>122</v>
      </c>
      <c r="I19" s="54">
        <v>112</v>
      </c>
      <c r="J19" s="52"/>
      <c r="K19" s="54">
        <v>21.8</v>
      </c>
      <c r="L19" s="54">
        <v>46.933333333333337</v>
      </c>
      <c r="M19" s="54">
        <v>68.733333333333334</v>
      </c>
    </row>
    <row r="20" spans="1:13" ht="19.2" customHeight="1" x14ac:dyDescent="0.3">
      <c r="A20" s="52" t="s">
        <v>57</v>
      </c>
      <c r="B20" s="52" t="s">
        <v>58</v>
      </c>
      <c r="C20" s="53">
        <v>16</v>
      </c>
      <c r="D20" s="53">
        <v>16</v>
      </c>
      <c r="E20" s="55">
        <v>16</v>
      </c>
      <c r="F20" s="52"/>
      <c r="G20" s="53">
        <v>29</v>
      </c>
      <c r="H20" s="53">
        <v>29</v>
      </c>
      <c r="I20" s="56">
        <v>29</v>
      </c>
      <c r="J20" s="52"/>
      <c r="K20" s="54">
        <v>9.6</v>
      </c>
      <c r="L20" s="54">
        <v>11.600000000000001</v>
      </c>
      <c r="M20" s="54">
        <v>21.200000000000003</v>
      </c>
    </row>
    <row r="21" spans="1:13" ht="19.2" customHeight="1" x14ac:dyDescent="0.3">
      <c r="A21" s="52" t="s">
        <v>59</v>
      </c>
      <c r="B21" s="52" t="s">
        <v>60</v>
      </c>
      <c r="C21" s="53">
        <v>79</v>
      </c>
      <c r="D21" s="53">
        <v>79</v>
      </c>
      <c r="E21" s="53">
        <v>75</v>
      </c>
      <c r="F21" s="52"/>
      <c r="G21" s="53">
        <v>113</v>
      </c>
      <c r="H21" s="53">
        <v>107</v>
      </c>
      <c r="I21" s="54">
        <v>101</v>
      </c>
      <c r="J21" s="52"/>
      <c r="K21" s="54">
        <v>46.6</v>
      </c>
      <c r="L21" s="54">
        <v>42.800000000000004</v>
      </c>
      <c r="M21" s="54">
        <v>89.4</v>
      </c>
    </row>
    <row r="22" spans="1:13" ht="19.2" customHeight="1" x14ac:dyDescent="0.3">
      <c r="A22" s="52" t="s">
        <v>61</v>
      </c>
      <c r="B22" s="52" t="s">
        <v>62</v>
      </c>
      <c r="C22" s="53">
        <v>8</v>
      </c>
      <c r="D22" s="53">
        <v>10</v>
      </c>
      <c r="E22" s="53">
        <v>9</v>
      </c>
      <c r="F22" s="52"/>
      <c r="G22" s="53">
        <v>16</v>
      </c>
      <c r="H22" s="53">
        <v>21</v>
      </c>
      <c r="I22" s="54">
        <v>20</v>
      </c>
      <c r="J22" s="52"/>
      <c r="K22" s="54">
        <v>5.3999999999999995</v>
      </c>
      <c r="L22" s="54">
        <v>7.6000000000000005</v>
      </c>
      <c r="M22" s="54">
        <v>13</v>
      </c>
    </row>
    <row r="23" spans="1:13" ht="19.2" customHeight="1" x14ac:dyDescent="0.3">
      <c r="A23" s="52" t="s">
        <v>63</v>
      </c>
      <c r="B23" s="52" t="s">
        <v>64</v>
      </c>
      <c r="C23" s="53">
        <v>11</v>
      </c>
      <c r="D23" s="53">
        <v>11</v>
      </c>
      <c r="E23" s="53">
        <v>13</v>
      </c>
      <c r="F23" s="52"/>
      <c r="G23" s="53">
        <v>19</v>
      </c>
      <c r="H23" s="53">
        <v>19</v>
      </c>
      <c r="I23" s="54">
        <v>19</v>
      </c>
      <c r="J23" s="52"/>
      <c r="K23" s="54">
        <v>6.9999999999999991</v>
      </c>
      <c r="L23" s="54">
        <v>7.6000000000000005</v>
      </c>
      <c r="M23" s="54">
        <v>14.6</v>
      </c>
    </row>
    <row r="24" spans="1:13" ht="19.2" customHeight="1" x14ac:dyDescent="0.3">
      <c r="A24" s="52" t="s">
        <v>65</v>
      </c>
      <c r="B24" s="52" t="s">
        <v>66</v>
      </c>
      <c r="C24" s="53">
        <v>18</v>
      </c>
      <c r="D24" s="53">
        <v>16</v>
      </c>
      <c r="E24" s="53">
        <v>17</v>
      </c>
      <c r="F24" s="52"/>
      <c r="G24" s="53">
        <v>50</v>
      </c>
      <c r="H24" s="57">
        <v>50</v>
      </c>
      <c r="I24" s="54">
        <v>47</v>
      </c>
      <c r="J24" s="52"/>
      <c r="K24" s="54">
        <v>10.199999999999999</v>
      </c>
      <c r="L24" s="54">
        <v>19.600000000000001</v>
      </c>
      <c r="M24" s="54">
        <v>29.8</v>
      </c>
    </row>
    <row r="25" spans="1:13" ht="19.2" customHeight="1" x14ac:dyDescent="0.3">
      <c r="A25" s="52" t="s">
        <v>67</v>
      </c>
      <c r="B25" s="52" t="s">
        <v>68</v>
      </c>
      <c r="C25" s="53">
        <v>28</v>
      </c>
      <c r="D25" s="53">
        <v>25</v>
      </c>
      <c r="E25" s="53">
        <v>20</v>
      </c>
      <c r="F25" s="52"/>
      <c r="G25" s="53">
        <v>33</v>
      </c>
      <c r="H25" s="53">
        <v>33</v>
      </c>
      <c r="I25" s="54">
        <v>32</v>
      </c>
      <c r="J25" s="52"/>
      <c r="K25" s="54">
        <v>14.599999999999998</v>
      </c>
      <c r="L25" s="54">
        <v>13.066666666666666</v>
      </c>
      <c r="M25" s="54">
        <v>27.666666666666664</v>
      </c>
    </row>
    <row r="26" spans="1:13" ht="19.2" x14ac:dyDescent="0.5">
      <c r="C26" s="4"/>
      <c r="D26" s="4"/>
      <c r="G26" s="4"/>
      <c r="H26" s="4"/>
      <c r="I26" s="8"/>
      <c r="K26" s="6"/>
      <c r="L26" s="6"/>
    </row>
    <row r="27" spans="1:13" ht="19.2" x14ac:dyDescent="0.5">
      <c r="C27" s="4"/>
      <c r="D27" s="4"/>
      <c r="G27" s="4"/>
      <c r="H27" s="4"/>
      <c r="I27" s="8"/>
      <c r="K27" s="6"/>
      <c r="L27" s="6"/>
    </row>
    <row r="28" spans="1:13" ht="19.2" x14ac:dyDescent="0.5">
      <c r="C28" s="4"/>
      <c r="D28" s="4"/>
      <c r="G28" s="4"/>
      <c r="H28" s="4"/>
      <c r="I28" s="8"/>
      <c r="K28" s="6"/>
      <c r="L28" s="6"/>
    </row>
    <row r="29" spans="1:13" ht="19.2" x14ac:dyDescent="0.5">
      <c r="C29" s="4"/>
      <c r="D29" s="4"/>
      <c r="G29" s="4"/>
      <c r="H29" s="4"/>
      <c r="I29" s="8"/>
      <c r="K29" s="6"/>
      <c r="L29" s="6"/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f6c8b9c6-be5c-47cb-9f06-60e2bd81f76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3a3f4af-9df9-4e1d-8c69-a33c6e733a5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5FDE8A-0CAB-475E-9B0D-A99EA7898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2026-04-01T17:34:46Z</cp:lastPrinted>
  <dcterms:created xsi:type="dcterms:W3CDTF">2020-05-22T08:08:16Z</dcterms:created>
  <dcterms:modified xsi:type="dcterms:W3CDTF">2026-04-01T17:34:55Z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