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90" documentId="8_{9BF23CD5-AA5B-42D8-9B7B-2E4F67E41BD7}" xr6:coauthVersionLast="47" xr6:coauthVersionMax="47" xr10:uidLastSave="{27B72D9D-B50A-4B1B-82DF-D59CA73B010D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P20" i="1"/>
  <c r="X20" i="1" s="1"/>
  <c r="P19" i="1"/>
  <c r="X19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S21" i="1"/>
  <c r="I21" i="1"/>
  <c r="J21" i="1"/>
  <c r="K21" i="1"/>
  <c r="L21" i="1"/>
  <c r="M21" i="1"/>
  <c r="N21" i="1"/>
  <c r="U21" i="1"/>
  <c r="V21" i="1"/>
  <c r="R21" i="1"/>
  <c r="Y21" i="1"/>
  <c r="X21" i="1" l="1"/>
  <c r="P21" i="1"/>
</calcChain>
</file>

<file path=xl/sharedStrings.xml><?xml version="1.0" encoding="utf-8"?>
<sst xmlns="http://schemas.openxmlformats.org/spreadsheetml/2006/main" count="131" uniqueCount="71">
  <si>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</si>
  <si>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</si>
  <si>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</si>
  <si>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</si>
  <si>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</si>
  <si>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</si>
  <si>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</si>
  <si>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</si>
  <si>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</si>
  <si>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</si>
  <si>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</si>
  <si>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</si>
  <si>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</si>
  <si>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</si>
  <si>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</si>
  <si>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</si>
  <si>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</si>
  <si>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</si>
  <si>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</si>
  <si>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</si>
  <si>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</si>
  <si>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</si>
  <si>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</si>
  <si>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</si>
  <si>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</si>
  <si>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</si>
  <si>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</si>
  <si>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</si>
  <si>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</si>
  <si>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</si>
  <si>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</si>
  <si>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180400</t>
  </si>
  <si>
    <t>Billington</t>
  </si>
  <si>
    <t>180640</t>
  </si>
  <si>
    <t>Chalgrave</t>
  </si>
  <si>
    <t>180830</t>
  </si>
  <si>
    <t>Dunstable</t>
  </si>
  <si>
    <t>180870</t>
  </si>
  <si>
    <t>Eaton Bray &amp; Edlesborough</t>
  </si>
  <si>
    <t>181160</t>
  </si>
  <si>
    <t>Heath &amp; Reach</t>
  </si>
  <si>
    <t>181310</t>
  </si>
  <si>
    <t>Hockliffe</t>
  </si>
  <si>
    <t>181360</t>
  </si>
  <si>
    <t>Houghton Regis</t>
  </si>
  <si>
    <t>181420</t>
  </si>
  <si>
    <t>Kensworth</t>
  </si>
  <si>
    <t>181530</t>
  </si>
  <si>
    <t>Leighton Buzzard</t>
  </si>
  <si>
    <t>181535</t>
  </si>
  <si>
    <t>Linslade</t>
  </si>
  <si>
    <t>181540</t>
  </si>
  <si>
    <t>Sandhills, Church of the Good Shepherd (Conventional District)</t>
  </si>
  <si>
    <t>182390</t>
  </si>
  <si>
    <t>Stanbridge</t>
  </si>
  <si>
    <t>182490</t>
  </si>
  <si>
    <t>Studham</t>
  </si>
  <si>
    <t>182571</t>
  </si>
  <si>
    <t>Tilsworth</t>
  </si>
  <si>
    <t>182590</t>
  </si>
  <si>
    <t>Toddington</t>
  </si>
  <si>
    <t>182610</t>
  </si>
  <si>
    <t>Totternhoe</t>
  </si>
  <si>
    <t>182861</t>
  </si>
  <si>
    <t>Whipsnade</t>
  </si>
  <si>
    <t>2026 Parish Share - Dunstable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</si>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</sst>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5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3" borderId="3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9" fontId="4" fillId="3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5" xfId="0" applyFill="1" applyBorder="1" applyAlignment="1">
      <alignment wrapText="1"/>
    </xf>
    <xf numFmtId="49" fontId="0" fillId="5" borderId="3" xfId="0" applyNumberFormat="1" applyFill="1" applyBorder="1" applyAlignment="1">
      <alignment wrapText="1"/>
    </xf>
    <xf numFmtId="49" fontId="0" fillId="5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3" fontId="8" fillId="0" borderId="0" xfId="0" applyNumberFormat="1" applyFont="1"/>
    <xf numFmtId="165" fontId="6" fillId="4" borderId="1" xfId="0" applyNumberFormat="1" applyFont="1" applyFill="1" applyBorder="1"/>
    <xf numFmtId="165" fontId="6" fillId="4" borderId="2" xfId="0" applyNumberFormat="1" applyFont="1" applyFill="1" applyBorder="1"/>
    <xf numFmtId="165" fontId="6" fillId="5" borderId="1" xfId="0" applyNumberFormat="1" applyFont="1" applyFill="1" applyBorder="1"/>
    <xf numFmtId="3" fontId="1" fillId="6" borderId="7" xfId="0" applyNumberFormat="1" applyFont="1" applyFill="1" applyBorder="1"/>
    <xf numFmtId="2" fontId="6" fillId="3" borderId="1" xfId="0" applyNumberFormat="1" applyFont="1" applyFill="1" applyBorder="1"/>
    <xf numFmtId="2" fontId="6" fillId="3" borderId="0" xfId="0" applyNumberFormat="1" applyFont="1" applyFill="1"/>
    <xf numFmtId="3" fontId="1" fillId="3" borderId="2" xfId="0" applyNumberFormat="1" applyFont="1" applyFill="1" applyBorder="1"/>
    <xf numFmtId="3" fontId="1" fillId="0" borderId="1" xfId="0" applyNumberFormat="1" applyFont="1" applyBorder="1"/>
    <xf numFmtId="1" fontId="6" fillId="2" borderId="1" xfId="0" applyNumberFormat="1" applyFont="1" applyFill="1" applyBorder="1"/>
    <xf numFmtId="3" fontId="0" fillId="0" borderId="2" xfId="0" applyNumberFormat="1" applyBorder="1"/>
    <xf numFmtId="2" fontId="6" fillId="0" borderId="0" xfId="0" applyNumberFormat="1" applyFont="1"/>
    <xf numFmtId="2" fontId="6" fillId="2" borderId="0" xfId="0" applyNumberFormat="1" applyFont="1" applyFill="1"/>
    <xf numFmtId="3" fontId="8" fillId="7" borderId="0" xfId="0" applyNumberFormat="1" applyFont="1" applyFill="1"/>
    <xf numFmtId="9" fontId="0" fillId="0" borderId="0" xfId="0" applyNumberFormat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8"/>
  <sheetViews>
    <sheetView tabSelected="1" zoomScaleNormal="100" workbookViewId="0">
      <pane xSplit="2" ySplit="3" topLeftCell="K4" activePane="bottomRight" state="frozen"/>
      <selection pane="topRight" activeCell="E1" sqref="E1"/>
      <selection pane="bottomLeft" activeCell="A12" sqref="A12"/>
      <selection pane="bottomRight" activeCell="L4" sqref="L4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8" t="s">
        <v>65</v>
      </c>
    </row>
    <row r="2" spans="1:26" ht="18" x14ac:dyDescent="0.35">
      <c r="B2" s="18" t="s">
        <v>1</v>
      </c>
      <c r="D2" s="55" t="s">
        <v>0</v>
      </c>
      <c r="E2" s="56"/>
      <c r="F2" s="56"/>
      <c r="G2" s="57"/>
      <c r="I2" s="55" t="s">
        <v>2</v>
      </c>
      <c r="J2" s="58"/>
      <c r="K2" s="58"/>
      <c r="L2" s="58"/>
      <c r="M2" s="58"/>
      <c r="N2" s="59"/>
      <c r="O2" s="16"/>
      <c r="P2" s="39" t="s">
        <v>30</v>
      </c>
      <c r="Q2" s="16"/>
      <c r="R2" s="34" t="s">
        <v>23</v>
      </c>
      <c r="S2" s="35"/>
      <c r="U2" s="55" t="s">
        <v>21</v>
      </c>
      <c r="V2" s="59"/>
      <c r="X2" s="34" t="s">
        <v>24</v>
      </c>
      <c r="Y2" s="36"/>
    </row>
    <row r="3" spans="1:26" ht="55.5" customHeight="1" x14ac:dyDescent="0.3">
      <c r="A3" t="s">
        <v>13</v>
      </c>
      <c r="B3" t="s">
        <v>1</v>
      </c>
      <c r="D3" s="22" t="s">
        <v>16</v>
      </c>
      <c r="E3" s="23" t="s">
        <v>17</v>
      </c>
      <c r="F3" s="23" t="s">
        <v>27</v>
      </c>
      <c r="G3" s="24" t="s">
        <v>18</v>
      </c>
      <c r="H3" s="1"/>
      <c r="I3" s="25" t="s">
        <v>4</v>
      </c>
      <c r="J3" s="26" t="s">
        <v>3</v>
      </c>
      <c r="K3" s="26" t="s">
        <v>5</v>
      </c>
      <c r="L3" s="26" t="s">
        <v>70</v>
      </c>
      <c r="M3" s="27" t="s">
        <v>12</v>
      </c>
      <c r="N3" s="28" t="s">
        <v>14</v>
      </c>
      <c r="O3" s="1"/>
      <c r="P3" s="29" t="s">
        <v>29</v>
      </c>
      <c r="Q3" s="1"/>
      <c r="R3" s="30" t="s">
        <v>22</v>
      </c>
      <c r="S3" s="31" t="s">
        <v>28</v>
      </c>
      <c r="U3" s="32" t="s">
        <v>19</v>
      </c>
      <c r="V3" s="33" t="s">
        <v>20</v>
      </c>
      <c r="X3" s="37" t="s">
        <v>66</v>
      </c>
      <c r="Y3" s="38" t="s">
        <v>67</v>
      </c>
    </row>
    <row r="4" spans="1:26" ht="15.6" x14ac:dyDescent="0.3">
      <c r="A4" s="9" t="s">
        <v>31</v>
      </c>
      <c r="B4" s="9" t="s">
        <v>32</v>
      </c>
      <c r="C4" s="51">
        <v>0.15</v>
      </c>
      <c r="D4" s="45">
        <v>0.15</v>
      </c>
      <c r="E4" s="46"/>
      <c r="F4" s="46"/>
      <c r="G4" s="47">
        <v>5612.9968192095721</v>
      </c>
      <c r="I4" s="49">
        <v>13.666666666666668</v>
      </c>
      <c r="J4" s="52">
        <v>1</v>
      </c>
      <c r="K4" s="10">
        <v>14</v>
      </c>
      <c r="L4" s="11">
        <v>3821.8977403216522</v>
      </c>
      <c r="M4" s="12">
        <v>-32.465926988092178</v>
      </c>
      <c r="N4" s="13">
        <v>3789.4318133335601</v>
      </c>
      <c r="O4" s="17"/>
      <c r="P4" s="44">
        <f t="shared" ref="P4:P20" si="0">N4+G4</f>
        <v>9402.4286325431312</v>
      </c>
      <c r="Q4" s="17"/>
      <c r="R4" s="41"/>
      <c r="S4" s="42"/>
      <c r="T4" s="14"/>
      <c r="U4" s="43" t="s">
        <v>15</v>
      </c>
      <c r="V4" s="15" t="s">
        <v>15</v>
      </c>
      <c r="W4" s="9"/>
      <c r="X4" s="48">
        <f t="shared" ref="X4:X20" si="1">SUM(P4:V4)</f>
        <v>9402.4286325431312</v>
      </c>
      <c r="Y4" s="50">
        <v>9558.8864023571314</v>
      </c>
      <c r="Z4" s="2"/>
    </row>
    <row r="5" spans="1:26" ht="15.6" x14ac:dyDescent="0.3">
      <c r="A5" s="9" t="s">
        <v>33</v>
      </c>
      <c r="B5" s="9" t="s">
        <v>34</v>
      </c>
      <c r="C5" s="51">
        <v>0.2</v>
      </c>
      <c r="D5" s="45">
        <v>0.2</v>
      </c>
      <c r="E5" s="46"/>
      <c r="F5" s="46"/>
      <c r="G5" s="47">
        <v>7483.9957589460964</v>
      </c>
      <c r="I5" s="49">
        <v>14.133333333333333</v>
      </c>
      <c r="J5" s="52">
        <v>1.25</v>
      </c>
      <c r="K5" s="10">
        <v>18</v>
      </c>
      <c r="L5" s="11">
        <v>4913.8685232706957</v>
      </c>
      <c r="M5" s="12">
        <v>2523.4817136980528</v>
      </c>
      <c r="N5" s="13">
        <v>7437.3502369687485</v>
      </c>
      <c r="O5" s="17"/>
      <c r="P5" s="44">
        <f t="shared" si="0"/>
        <v>14921.345995914846</v>
      </c>
      <c r="Q5" s="17"/>
      <c r="R5" s="41"/>
      <c r="S5" s="42"/>
      <c r="T5" s="14"/>
      <c r="U5" s="43"/>
      <c r="V5" s="15" t="s">
        <v>15</v>
      </c>
      <c r="W5" s="9"/>
      <c r="X5" s="48">
        <f t="shared" si="1"/>
        <v>14921.345995914846</v>
      </c>
      <c r="Y5" s="50">
        <v>14616.178747782535</v>
      </c>
      <c r="Z5" s="2"/>
    </row>
    <row r="6" spans="1:26" ht="15.6" x14ac:dyDescent="0.3">
      <c r="A6" s="9" t="s">
        <v>35</v>
      </c>
      <c r="B6" s="9" t="s">
        <v>36</v>
      </c>
      <c r="C6" s="51">
        <v>3</v>
      </c>
      <c r="D6" s="45">
        <v>2</v>
      </c>
      <c r="E6" s="46">
        <v>1</v>
      </c>
      <c r="F6" s="46"/>
      <c r="G6" s="47">
        <v>102904.94168550882</v>
      </c>
      <c r="I6" s="49">
        <v>169.53333333333336</v>
      </c>
      <c r="J6" s="52">
        <v>1</v>
      </c>
      <c r="K6" s="10">
        <v>170</v>
      </c>
      <c r="L6" s="11">
        <v>46408.758275334345</v>
      </c>
      <c r="M6" s="12">
        <v>-664.90281437923113</v>
      </c>
      <c r="N6" s="13">
        <v>45743.855460955114</v>
      </c>
      <c r="O6" s="17"/>
      <c r="P6" s="44">
        <f t="shared" si="0"/>
        <v>148648.79714646394</v>
      </c>
      <c r="Q6" s="17"/>
      <c r="R6" s="41">
        <v>-10000</v>
      </c>
      <c r="S6" s="42"/>
      <c r="T6" s="14"/>
      <c r="U6" s="43"/>
      <c r="V6" s="15" t="s">
        <v>15</v>
      </c>
      <c r="W6" s="9"/>
      <c r="X6" s="48">
        <f t="shared" si="1"/>
        <v>138648.79714646394</v>
      </c>
      <c r="Y6" s="50">
        <v>158903.37025086099</v>
      </c>
      <c r="Z6" s="2"/>
    </row>
    <row r="7" spans="1:26" ht="15.6" x14ac:dyDescent="0.3">
      <c r="A7" s="9" t="s">
        <v>37</v>
      </c>
      <c r="B7" s="9" t="s">
        <v>38</v>
      </c>
      <c r="C7" s="51">
        <v>1</v>
      </c>
      <c r="D7" s="45">
        <v>0.41369863013698632</v>
      </c>
      <c r="E7" s="46">
        <v>0.58630136986301373</v>
      </c>
      <c r="F7" s="46"/>
      <c r="G7" s="47">
        <v>31935.132587831631</v>
      </c>
      <c r="I7" s="49">
        <v>83.6</v>
      </c>
      <c r="J7" s="52">
        <v>1.25</v>
      </c>
      <c r="K7" s="10">
        <v>105</v>
      </c>
      <c r="L7" s="11">
        <v>28664.23305241239</v>
      </c>
      <c r="M7" s="12">
        <v>0</v>
      </c>
      <c r="N7" s="13">
        <v>28664.23305241239</v>
      </c>
      <c r="O7" s="17"/>
      <c r="P7" s="44">
        <f t="shared" si="0"/>
        <v>60599.365640244025</v>
      </c>
      <c r="Q7" s="17"/>
      <c r="R7" s="41"/>
      <c r="S7" s="42"/>
      <c r="T7" s="14"/>
      <c r="U7" s="43"/>
      <c r="V7" s="15" t="s">
        <v>15</v>
      </c>
      <c r="W7" s="9"/>
      <c r="X7" s="48">
        <f t="shared" si="1"/>
        <v>60599.365640244025</v>
      </c>
      <c r="Y7" s="50">
        <v>67735.890103897866</v>
      </c>
      <c r="Z7" s="2"/>
    </row>
    <row r="8" spans="1:26" ht="15.6" x14ac:dyDescent="0.3">
      <c r="A8" s="9" t="s">
        <v>39</v>
      </c>
      <c r="B8" s="9" t="s">
        <v>40</v>
      </c>
      <c r="C8" s="51">
        <v>0.85</v>
      </c>
      <c r="D8" s="45">
        <v>0.85</v>
      </c>
      <c r="E8" s="46"/>
      <c r="F8" s="46"/>
      <c r="G8" s="47">
        <v>31806.981975520906</v>
      </c>
      <c r="I8" s="49">
        <v>62</v>
      </c>
      <c r="J8" s="52">
        <v>1.25</v>
      </c>
      <c r="K8" s="10">
        <v>78</v>
      </c>
      <c r="L8" s="11">
        <v>21293.430267506348</v>
      </c>
      <c r="M8" s="12">
        <v>-546.67346750634533</v>
      </c>
      <c r="N8" s="13">
        <v>20746.756800000003</v>
      </c>
      <c r="O8" s="17"/>
      <c r="P8" s="44">
        <f t="shared" si="0"/>
        <v>52553.738775520906</v>
      </c>
      <c r="Q8" s="17"/>
      <c r="R8" s="41"/>
      <c r="S8" s="42"/>
      <c r="T8" s="14"/>
      <c r="U8" s="43"/>
      <c r="V8" s="15" t="s">
        <v>15</v>
      </c>
      <c r="W8" s="9"/>
      <c r="X8" s="48">
        <f t="shared" si="1"/>
        <v>52553.738775520906</v>
      </c>
      <c r="Y8" s="50">
        <v>53432.9925</v>
      </c>
      <c r="Z8" s="2"/>
    </row>
    <row r="9" spans="1:26" ht="15.6" x14ac:dyDescent="0.3">
      <c r="A9" s="9" t="s">
        <v>41</v>
      </c>
      <c r="B9" s="9" t="s">
        <v>42</v>
      </c>
      <c r="C9" s="51">
        <v>0.15</v>
      </c>
      <c r="D9" s="45">
        <v>0.15</v>
      </c>
      <c r="E9" s="46"/>
      <c r="F9" s="46"/>
      <c r="G9" s="47">
        <v>5612.9968192095721</v>
      </c>
      <c r="I9" s="49">
        <v>15.2</v>
      </c>
      <c r="J9" s="52">
        <v>1</v>
      </c>
      <c r="K9" s="10">
        <v>15</v>
      </c>
      <c r="L9" s="11">
        <v>4094.8904360589131</v>
      </c>
      <c r="M9" s="12">
        <v>-602.25775405891272</v>
      </c>
      <c r="N9" s="13">
        <v>3492.6326820000004</v>
      </c>
      <c r="O9" s="17"/>
      <c r="P9" s="44">
        <f t="shared" si="0"/>
        <v>9105.6295012095725</v>
      </c>
      <c r="Q9" s="17"/>
      <c r="R9" s="41"/>
      <c r="S9" s="42"/>
      <c r="T9" s="14"/>
      <c r="U9" s="43"/>
      <c r="V9" s="15" t="s">
        <v>15</v>
      </c>
      <c r="W9" s="9"/>
      <c r="X9" s="48">
        <f t="shared" si="1"/>
        <v>9105.6295012095725</v>
      </c>
      <c r="Y9" s="50">
        <v>9259.0892999999996</v>
      </c>
      <c r="Z9" s="2"/>
    </row>
    <row r="10" spans="1:26" ht="15.6" x14ac:dyDescent="0.3">
      <c r="A10" s="9" t="s">
        <v>43</v>
      </c>
      <c r="B10" s="9" t="s">
        <v>44</v>
      </c>
      <c r="C10" s="51">
        <v>1</v>
      </c>
      <c r="D10" s="45">
        <v>1</v>
      </c>
      <c r="E10" s="46"/>
      <c r="F10" s="46"/>
      <c r="G10" s="47">
        <v>37419.978794730479</v>
      </c>
      <c r="I10" s="49">
        <v>61.666666666666671</v>
      </c>
      <c r="J10" s="52">
        <v>0.75</v>
      </c>
      <c r="K10" s="10">
        <v>46</v>
      </c>
      <c r="L10" s="11">
        <v>12557.664003914</v>
      </c>
      <c r="M10" s="12">
        <v>1978.4071774922486</v>
      </c>
      <c r="N10" s="13">
        <v>14536.071181406249</v>
      </c>
      <c r="O10" s="17"/>
      <c r="P10" s="44">
        <f t="shared" si="0"/>
        <v>51956.049976136725</v>
      </c>
      <c r="Q10" s="17"/>
      <c r="R10" s="41">
        <v>-6000</v>
      </c>
      <c r="S10" s="42"/>
      <c r="T10" s="14"/>
      <c r="U10" s="43"/>
      <c r="V10" s="15" t="s">
        <v>15</v>
      </c>
      <c r="W10" s="9"/>
      <c r="X10" s="48">
        <f t="shared" si="1"/>
        <v>45956.049976136725</v>
      </c>
      <c r="Y10" s="50">
        <v>43508.977559374995</v>
      </c>
      <c r="Z10" s="2"/>
    </row>
    <row r="11" spans="1:26" ht="15.6" x14ac:dyDescent="0.3">
      <c r="A11" s="9" t="s">
        <v>45</v>
      </c>
      <c r="B11" s="9" t="s">
        <v>46</v>
      </c>
      <c r="C11" s="51">
        <v>0.33333333333333331</v>
      </c>
      <c r="D11" s="45">
        <v>0.33333333333333331</v>
      </c>
      <c r="E11" s="46"/>
      <c r="F11" s="46"/>
      <c r="G11" s="47">
        <v>12473.32626491016</v>
      </c>
      <c r="I11" s="49">
        <v>35.06666666666667</v>
      </c>
      <c r="J11" s="52">
        <v>1.25</v>
      </c>
      <c r="K11" s="10">
        <v>44</v>
      </c>
      <c r="L11" s="11">
        <v>12011.678612439478</v>
      </c>
      <c r="M11" s="12">
        <v>0</v>
      </c>
      <c r="N11" s="13">
        <v>12011.678612439478</v>
      </c>
      <c r="O11" s="17"/>
      <c r="P11" s="44">
        <f t="shared" si="0"/>
        <v>24485.004877349638</v>
      </c>
      <c r="Q11" s="17"/>
      <c r="R11" s="41"/>
      <c r="S11" s="42"/>
      <c r="T11" s="14"/>
      <c r="U11" s="43"/>
      <c r="V11" s="15" t="s">
        <v>15</v>
      </c>
      <c r="W11" s="9"/>
      <c r="X11" s="48">
        <f t="shared" si="1"/>
        <v>24485.004877349638</v>
      </c>
      <c r="Y11" s="50">
        <v>25312.707822030574</v>
      </c>
      <c r="Z11" s="2"/>
    </row>
    <row r="12" spans="1:26" ht="15.6" x14ac:dyDescent="0.3">
      <c r="A12" s="9" t="s">
        <v>47</v>
      </c>
      <c r="B12" s="9" t="s">
        <v>48</v>
      </c>
      <c r="C12" s="51">
        <v>1</v>
      </c>
      <c r="D12" s="45">
        <v>1</v>
      </c>
      <c r="E12" s="46"/>
      <c r="F12" s="46"/>
      <c r="G12" s="47">
        <v>37419.978794730479</v>
      </c>
      <c r="I12" s="49">
        <v>168</v>
      </c>
      <c r="J12" s="52">
        <v>1.25</v>
      </c>
      <c r="K12" s="10">
        <v>210</v>
      </c>
      <c r="L12" s="11">
        <v>57328.46610482478</v>
      </c>
      <c r="M12" s="12">
        <v>0</v>
      </c>
      <c r="N12" s="13">
        <v>57328.46610482478</v>
      </c>
      <c r="O12" s="17"/>
      <c r="P12" s="44">
        <f t="shared" si="0"/>
        <v>94748.444899555267</v>
      </c>
      <c r="Q12" s="17"/>
      <c r="R12" s="41"/>
      <c r="S12" s="42"/>
      <c r="T12" s="14"/>
      <c r="U12" s="43"/>
      <c r="V12" s="15" t="s">
        <v>15</v>
      </c>
      <c r="W12" s="9"/>
      <c r="X12" s="48">
        <f t="shared" si="1"/>
        <v>94748.444899555267</v>
      </c>
      <c r="Y12" s="50">
        <v>98084.153544015135</v>
      </c>
      <c r="Z12" s="2"/>
    </row>
    <row r="13" spans="1:26" ht="15.6" x14ac:dyDescent="0.3">
      <c r="A13" s="9" t="s">
        <v>49</v>
      </c>
      <c r="B13" s="9" t="s">
        <v>50</v>
      </c>
      <c r="C13" s="51">
        <v>1</v>
      </c>
      <c r="D13" s="45">
        <v>1</v>
      </c>
      <c r="E13" s="46"/>
      <c r="F13" s="46"/>
      <c r="G13" s="47">
        <v>37419.978794730479</v>
      </c>
      <c r="I13" s="49">
        <v>78.599999999999994</v>
      </c>
      <c r="J13" s="52">
        <v>1.25</v>
      </c>
      <c r="K13" s="10">
        <v>98</v>
      </c>
      <c r="L13" s="11">
        <v>26753.284182251566</v>
      </c>
      <c r="M13" s="12">
        <v>259.40435724018971</v>
      </c>
      <c r="N13" s="13">
        <v>27012.688539491755</v>
      </c>
      <c r="O13" s="17"/>
      <c r="P13" s="44">
        <f t="shared" si="0"/>
        <v>64432.667334222235</v>
      </c>
      <c r="Q13" s="17"/>
      <c r="R13" s="41"/>
      <c r="S13" s="42"/>
      <c r="T13" s="14"/>
      <c r="U13" s="43" t="s">
        <v>15</v>
      </c>
      <c r="V13" s="15" t="s">
        <v>15</v>
      </c>
      <c r="W13" s="9"/>
      <c r="X13" s="48">
        <f t="shared" si="1"/>
        <v>64432.667334222235</v>
      </c>
      <c r="Y13" s="50">
        <v>66642.258988938687</v>
      </c>
      <c r="Z13" s="2"/>
    </row>
    <row r="14" spans="1:26" ht="15.6" x14ac:dyDescent="0.3">
      <c r="A14" s="9" t="s">
        <v>51</v>
      </c>
      <c r="B14" s="9" t="s">
        <v>52</v>
      </c>
      <c r="C14" s="51">
        <v>0.85</v>
      </c>
      <c r="D14" s="45">
        <v>0.85</v>
      </c>
      <c r="E14" s="46"/>
      <c r="F14" s="46"/>
      <c r="G14" s="47">
        <v>31806.981975520906</v>
      </c>
      <c r="I14" s="49">
        <v>26.133333333333333</v>
      </c>
      <c r="J14" s="52">
        <v>0.75</v>
      </c>
      <c r="K14" s="10">
        <v>20</v>
      </c>
      <c r="L14" s="11">
        <v>5459.8539147452175</v>
      </c>
      <c r="M14" s="12">
        <v>-587.72729760206857</v>
      </c>
      <c r="N14" s="13">
        <v>4872.1266171431489</v>
      </c>
      <c r="O14" s="17"/>
      <c r="P14" s="44">
        <f t="shared" si="0"/>
        <v>36679.108592664052</v>
      </c>
      <c r="Q14" s="17"/>
      <c r="R14" s="41"/>
      <c r="S14" s="42"/>
      <c r="T14" s="14"/>
      <c r="U14" s="43" t="s">
        <v>15</v>
      </c>
      <c r="V14" s="15" t="s">
        <v>15</v>
      </c>
      <c r="W14" s="9"/>
      <c r="X14" s="48">
        <f t="shared" si="1"/>
        <v>36679.108592664052</v>
      </c>
      <c r="Y14" s="50">
        <v>37398.012517316311</v>
      </c>
      <c r="Z14" s="2"/>
    </row>
    <row r="15" spans="1:26" ht="15.6" x14ac:dyDescent="0.3">
      <c r="A15" s="9" t="s">
        <v>53</v>
      </c>
      <c r="B15" s="9" t="s">
        <v>54</v>
      </c>
      <c r="C15" s="51">
        <v>0.33</v>
      </c>
      <c r="D15" s="45">
        <v>0.33</v>
      </c>
      <c r="E15" s="46"/>
      <c r="F15" s="46"/>
      <c r="G15" s="47">
        <v>12348.593002261059</v>
      </c>
      <c r="I15" s="49">
        <v>21.93333333333333</v>
      </c>
      <c r="J15" s="52">
        <v>1.25</v>
      </c>
      <c r="K15" s="10">
        <v>27</v>
      </c>
      <c r="L15" s="11">
        <v>7370.8027849060436</v>
      </c>
      <c r="M15" s="12">
        <v>-167.25033409979278</v>
      </c>
      <c r="N15" s="13">
        <v>7203.5524508062508</v>
      </c>
      <c r="O15" s="17"/>
      <c r="P15" s="44">
        <f t="shared" si="0"/>
        <v>19552.145453067311</v>
      </c>
      <c r="Q15" s="17"/>
      <c r="R15" s="41"/>
      <c r="S15" s="42"/>
      <c r="T15" s="14"/>
      <c r="U15" s="43" t="s">
        <v>15</v>
      </c>
      <c r="V15" s="15" t="s">
        <v>15</v>
      </c>
      <c r="W15" s="9"/>
      <c r="X15" s="48">
        <f t="shared" si="1"/>
        <v>19552.145453067311</v>
      </c>
      <c r="Y15" s="50">
        <v>19884.906106875002</v>
      </c>
      <c r="Z15" s="2"/>
    </row>
    <row r="16" spans="1:26" ht="15.6" x14ac:dyDescent="0.3">
      <c r="A16" s="9" t="s">
        <v>55</v>
      </c>
      <c r="B16" s="9" t="s">
        <v>56</v>
      </c>
      <c r="C16" s="51">
        <v>0.33333333333333331</v>
      </c>
      <c r="D16" s="45">
        <v>0.33333333333333331</v>
      </c>
      <c r="E16" s="46"/>
      <c r="F16" s="46"/>
      <c r="G16" s="47">
        <v>12473.32626491016</v>
      </c>
      <c r="I16" s="49">
        <v>35.400000000000006</v>
      </c>
      <c r="J16" s="52">
        <v>1.25</v>
      </c>
      <c r="K16" s="10">
        <v>44</v>
      </c>
      <c r="L16" s="11">
        <v>12011.678612439478</v>
      </c>
      <c r="M16" s="12">
        <v>-946.30506243947821</v>
      </c>
      <c r="N16" s="13">
        <v>11065.37355</v>
      </c>
      <c r="O16" s="17"/>
      <c r="P16" s="44">
        <f t="shared" si="0"/>
        <v>23538.69981491016</v>
      </c>
      <c r="Q16" s="17"/>
      <c r="R16" s="41"/>
      <c r="S16" s="42"/>
      <c r="T16" s="14"/>
      <c r="U16" s="43" t="s">
        <v>15</v>
      </c>
      <c r="V16" s="15" t="s">
        <v>15</v>
      </c>
      <c r="W16" s="9"/>
      <c r="X16" s="48">
        <f t="shared" si="1"/>
        <v>23538.69981491016</v>
      </c>
      <c r="Y16" s="50">
        <v>23913.095000000001</v>
      </c>
      <c r="Z16" s="2"/>
    </row>
    <row r="17" spans="1:26" ht="15.6" x14ac:dyDescent="0.3">
      <c r="A17" s="9" t="s">
        <v>57</v>
      </c>
      <c r="B17" s="9" t="s">
        <v>58</v>
      </c>
      <c r="C17" s="51">
        <v>0.17</v>
      </c>
      <c r="D17" s="45">
        <v>0.17</v>
      </c>
      <c r="E17" s="46"/>
      <c r="F17" s="46"/>
      <c r="G17" s="47">
        <v>6361.3963951041824</v>
      </c>
      <c r="I17" s="49">
        <v>12.133333333333333</v>
      </c>
      <c r="J17" s="52">
        <v>1</v>
      </c>
      <c r="K17" s="10">
        <v>12</v>
      </c>
      <c r="L17" s="11">
        <v>3275.9123488471305</v>
      </c>
      <c r="M17" s="12">
        <v>-27.827937418364399</v>
      </c>
      <c r="N17" s="13">
        <v>3248.0844114287661</v>
      </c>
      <c r="O17" s="17"/>
      <c r="P17" s="44">
        <f t="shared" si="0"/>
        <v>9609.4808065329489</v>
      </c>
      <c r="Q17" s="17"/>
      <c r="R17" s="41"/>
      <c r="S17" s="42"/>
      <c r="T17" s="14"/>
      <c r="U17" s="43" t="s">
        <v>15</v>
      </c>
      <c r="V17" s="15" t="s">
        <v>15</v>
      </c>
      <c r="W17" s="9"/>
      <c r="X17" s="48">
        <f t="shared" si="1"/>
        <v>9609.4808065329489</v>
      </c>
      <c r="Y17" s="50">
        <v>9776.2278448775414</v>
      </c>
      <c r="Z17" s="2"/>
    </row>
    <row r="18" spans="1:26" ht="15.6" x14ac:dyDescent="0.3">
      <c r="A18" s="9" t="s">
        <v>59</v>
      </c>
      <c r="B18" s="9" t="s">
        <v>60</v>
      </c>
      <c r="C18" s="51">
        <v>0.3</v>
      </c>
      <c r="D18" s="45">
        <v>0.3</v>
      </c>
      <c r="E18" s="46"/>
      <c r="F18" s="46"/>
      <c r="G18" s="47">
        <v>11225.993638419144</v>
      </c>
      <c r="I18" s="49">
        <v>29.666666666666668</v>
      </c>
      <c r="J18" s="52">
        <v>1.25</v>
      </c>
      <c r="K18" s="10">
        <v>37</v>
      </c>
      <c r="L18" s="11">
        <v>10100.729742278652</v>
      </c>
      <c r="M18" s="12">
        <v>0</v>
      </c>
      <c r="N18" s="13">
        <v>10100.729742278652</v>
      </c>
      <c r="O18" s="17"/>
      <c r="P18" s="44">
        <f t="shared" si="0"/>
        <v>21326.723380697797</v>
      </c>
      <c r="Q18" s="17"/>
      <c r="R18" s="41"/>
      <c r="S18" s="42"/>
      <c r="T18" s="14"/>
      <c r="U18" s="43" t="s">
        <v>15</v>
      </c>
      <c r="V18" s="15" t="s">
        <v>15</v>
      </c>
      <c r="W18" s="9"/>
      <c r="X18" s="48">
        <f t="shared" si="1"/>
        <v>21326.723380697797</v>
      </c>
      <c r="Y18" s="50">
        <v>20570.579129098514</v>
      </c>
      <c r="Z18" s="2"/>
    </row>
    <row r="19" spans="1:26" ht="15.6" x14ac:dyDescent="0.3">
      <c r="A19" s="9" t="s">
        <v>61</v>
      </c>
      <c r="B19" s="9" t="s">
        <v>62</v>
      </c>
      <c r="C19" s="51">
        <v>0.5</v>
      </c>
      <c r="D19" s="45">
        <v>0.5</v>
      </c>
      <c r="E19" s="46"/>
      <c r="F19" s="46"/>
      <c r="G19" s="47">
        <v>18709.98939736524</v>
      </c>
      <c r="I19" s="49">
        <v>23.133333333333333</v>
      </c>
      <c r="J19" s="52">
        <v>1.25</v>
      </c>
      <c r="K19" s="10">
        <v>29</v>
      </c>
      <c r="L19" s="11">
        <v>7916.7881763805653</v>
      </c>
      <c r="M19" s="12">
        <v>394.80829730920595</v>
      </c>
      <c r="N19" s="13">
        <v>8311.5964736897713</v>
      </c>
      <c r="O19" s="17"/>
      <c r="P19" s="44">
        <f t="shared" si="0"/>
        <v>27021.585871055009</v>
      </c>
      <c r="Q19" s="17"/>
      <c r="R19" s="41"/>
      <c r="S19" s="42"/>
      <c r="T19" s="14"/>
      <c r="U19" s="43" t="s">
        <v>15</v>
      </c>
      <c r="V19" s="15" t="s">
        <v>15</v>
      </c>
      <c r="W19" s="9"/>
      <c r="X19" s="48">
        <f t="shared" si="1"/>
        <v>27021.585871055009</v>
      </c>
      <c r="Y19" s="50">
        <v>27852.973919673444</v>
      </c>
      <c r="Z19" s="2"/>
    </row>
    <row r="20" spans="1:26" ht="15.6" x14ac:dyDescent="0.3">
      <c r="A20" s="9" t="s">
        <v>63</v>
      </c>
      <c r="B20" s="9" t="s">
        <v>64</v>
      </c>
      <c r="C20" s="51">
        <v>0.33333333333333331</v>
      </c>
      <c r="D20" s="45">
        <v>0.33333333333333331</v>
      </c>
      <c r="E20" s="46"/>
      <c r="F20" s="46"/>
      <c r="G20" s="47">
        <v>12473.32626491016</v>
      </c>
      <c r="I20" s="49">
        <v>33.400000000000006</v>
      </c>
      <c r="J20" s="52">
        <v>1.25</v>
      </c>
      <c r="K20" s="10">
        <v>42</v>
      </c>
      <c r="L20" s="11">
        <v>11465.693220964957</v>
      </c>
      <c r="M20" s="12">
        <v>-522.17685160245674</v>
      </c>
      <c r="N20" s="13">
        <v>10943.5163693625</v>
      </c>
      <c r="O20" s="17"/>
      <c r="P20" s="44">
        <f t="shared" si="0"/>
        <v>23416.84263427266</v>
      </c>
      <c r="Q20" s="17"/>
      <c r="R20" s="41"/>
      <c r="S20" s="42"/>
      <c r="T20" s="14"/>
      <c r="U20" s="43" t="s">
        <v>15</v>
      </c>
      <c r="V20" s="15" t="s">
        <v>15</v>
      </c>
      <c r="W20" s="9"/>
      <c r="X20" s="48">
        <f t="shared" si="1"/>
        <v>23416.84263427266</v>
      </c>
      <c r="Y20" s="50">
        <v>23790.006938749997</v>
      </c>
      <c r="Z20" s="2"/>
    </row>
    <row r="21" spans="1:26" ht="15.6" x14ac:dyDescent="0.3">
      <c r="A21" s="9"/>
      <c r="B21" s="9"/>
      <c r="C21" s="9"/>
      <c r="D21" s="19">
        <f>SUM(D4:D20)</f>
        <v>9.9136986301369863</v>
      </c>
      <c r="E21" s="20">
        <f>SUM(E4:E20)</f>
        <v>1.5863013698630137</v>
      </c>
      <c r="F21" s="20">
        <f>SUM(F4:F20)</f>
        <v>0</v>
      </c>
      <c r="G21" s="20">
        <f>SUM(G4:G20)</f>
        <v>415489.91523381911</v>
      </c>
      <c r="H21" s="20"/>
      <c r="I21" s="20">
        <f t="shared" ref="I21:N21" si="2">SUM(I4:I20)</f>
        <v>883.26666666666665</v>
      </c>
      <c r="J21" s="20">
        <f t="shared" si="2"/>
        <v>19.25</v>
      </c>
      <c r="K21" s="20">
        <f t="shared" si="2"/>
        <v>1009</v>
      </c>
      <c r="L21" s="20">
        <f t="shared" si="2"/>
        <v>275449.62999889627</v>
      </c>
      <c r="M21" s="20">
        <f t="shared" si="2"/>
        <v>1058.514099644955</v>
      </c>
      <c r="N21" s="20">
        <f t="shared" si="2"/>
        <v>276508.14409854118</v>
      </c>
      <c r="O21" s="20"/>
      <c r="P21" s="20">
        <f>SUM(P4:P20)</f>
        <v>691998.05933236016</v>
      </c>
      <c r="Q21" s="20"/>
      <c r="R21" s="20">
        <f>SUM(R4:R20)</f>
        <v>-16000</v>
      </c>
      <c r="S21" s="20">
        <f>SUM(S4:S20)</f>
        <v>0</v>
      </c>
      <c r="T21" s="20"/>
      <c r="U21" s="20">
        <f>SUM(U4:U20)</f>
        <v>0</v>
      </c>
      <c r="V21" s="20">
        <f>SUM(V4:V20)</f>
        <v>0</v>
      </c>
      <c r="W21" s="20"/>
      <c r="X21" s="20">
        <f>SUM(X4:X20)</f>
        <v>675998.05933236016</v>
      </c>
      <c r="Y21" s="21">
        <f>SUM(Y4:Y20)</f>
        <v>710240.30667584878</v>
      </c>
    </row>
    <row r="23" spans="1:26" x14ac:dyDescent="0.3">
      <c r="D23" s="7"/>
      <c r="G23" s="2"/>
      <c r="M23" s="2"/>
      <c r="X23" s="2"/>
    </row>
    <row r="24" spans="1:26" x14ac:dyDescent="0.3">
      <c r="M24" s="2"/>
      <c r="X24" s="2"/>
    </row>
    <row r="25" spans="1:26" x14ac:dyDescent="0.3">
      <c r="D25" s="2"/>
    </row>
    <row r="26" spans="1:26" x14ac:dyDescent="0.3">
      <c r="D26" s="2"/>
      <c r="M26" s="2"/>
    </row>
    <row r="27" spans="1:26" x14ac:dyDescent="0.3">
      <c r="M27" s="2"/>
    </row>
    <row r="28" spans="1:26" x14ac:dyDescent="0.3">
      <c r="D28" s="2"/>
      <c r="M28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L4" sqref="L4"/>
      <selection pane="bottomLeft" activeCell="L4" sqref="L4"/>
    </sheetView>
  </sheetViews>
  <sheetFormatPr defaultRowHeight="14.4" x14ac:dyDescent="0.3"/>
  <cols>
    <col min="2" max="2" width="58" bestFit="1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  <c r="K3" s="54" t="s">
        <v>68</v>
      </c>
      <c r="L3" s="54" t="s">
        <v>69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31</v>
      </c>
      <c r="B7" s="2" t="s">
        <v>32</v>
      </c>
      <c r="C7" s="40">
        <v>12</v>
      </c>
      <c r="D7" s="40">
        <v>12</v>
      </c>
      <c r="E7" s="40">
        <v>15</v>
      </c>
      <c r="F7" s="40"/>
      <c r="G7" s="40">
        <v>15</v>
      </c>
      <c r="H7" s="40">
        <v>15</v>
      </c>
      <c r="I7" s="40">
        <v>14</v>
      </c>
      <c r="J7" s="40"/>
      <c r="K7" s="40">
        <v>7.8</v>
      </c>
      <c r="L7" s="40">
        <v>5.8666666666666671</v>
      </c>
      <c r="M7" s="40">
        <v>13.666666666666668</v>
      </c>
    </row>
    <row r="8" spans="1:13" ht="19.2" x14ac:dyDescent="0.5">
      <c r="A8" s="2" t="s">
        <v>33</v>
      </c>
      <c r="B8" s="2" t="s">
        <v>34</v>
      </c>
      <c r="C8" s="40">
        <v>12</v>
      </c>
      <c r="D8" s="40">
        <v>12</v>
      </c>
      <c r="E8" s="40">
        <v>12</v>
      </c>
      <c r="F8" s="40"/>
      <c r="G8" s="40">
        <v>19</v>
      </c>
      <c r="H8" s="40">
        <v>17</v>
      </c>
      <c r="I8" s="40">
        <v>16</v>
      </c>
      <c r="J8" s="40"/>
      <c r="K8" s="40">
        <v>7.1999999999999993</v>
      </c>
      <c r="L8" s="40">
        <v>6.9333333333333336</v>
      </c>
      <c r="M8" s="40">
        <v>14.133333333333333</v>
      </c>
    </row>
    <row r="9" spans="1:13" ht="19.2" x14ac:dyDescent="0.5">
      <c r="A9" s="2" t="s">
        <v>35</v>
      </c>
      <c r="B9" s="2" t="s">
        <v>36</v>
      </c>
      <c r="C9" s="40">
        <v>126</v>
      </c>
      <c r="D9" s="40">
        <v>138</v>
      </c>
      <c r="E9" s="40">
        <v>141</v>
      </c>
      <c r="F9" s="40"/>
      <c r="G9" s="40">
        <v>207</v>
      </c>
      <c r="H9" s="40">
        <v>220</v>
      </c>
      <c r="I9" s="40">
        <v>237</v>
      </c>
      <c r="J9" s="40"/>
      <c r="K9" s="40">
        <v>81</v>
      </c>
      <c r="L9" s="40">
        <v>88.533333333333346</v>
      </c>
      <c r="M9" s="40">
        <v>169.53333333333336</v>
      </c>
    </row>
    <row r="10" spans="1:13" ht="19.2" x14ac:dyDescent="0.5">
      <c r="A10" s="2" t="s">
        <v>37</v>
      </c>
      <c r="B10" s="2" t="s">
        <v>38</v>
      </c>
      <c r="C10" s="40">
        <v>55</v>
      </c>
      <c r="D10" s="40">
        <v>51</v>
      </c>
      <c r="E10" s="40">
        <v>56</v>
      </c>
      <c r="F10" s="40"/>
      <c r="G10" s="40">
        <v>125</v>
      </c>
      <c r="H10" s="40">
        <v>131</v>
      </c>
      <c r="I10" s="40">
        <v>128</v>
      </c>
      <c r="J10" s="40"/>
      <c r="K10" s="40">
        <v>32.4</v>
      </c>
      <c r="L10" s="40">
        <v>51.2</v>
      </c>
      <c r="M10" s="40">
        <v>83.6</v>
      </c>
    </row>
    <row r="11" spans="1:13" ht="19.2" x14ac:dyDescent="0.5">
      <c r="A11" s="2" t="s">
        <v>39</v>
      </c>
      <c r="B11" s="2" t="s">
        <v>40</v>
      </c>
      <c r="C11" s="40">
        <v>60</v>
      </c>
      <c r="D11" s="40">
        <v>52</v>
      </c>
      <c r="E11" s="40">
        <v>52</v>
      </c>
      <c r="F11" s="40"/>
      <c r="G11" s="40">
        <v>75</v>
      </c>
      <c r="H11" s="40">
        <v>73</v>
      </c>
      <c r="I11" s="40">
        <v>71</v>
      </c>
      <c r="J11" s="40"/>
      <c r="K11" s="40">
        <v>32.799999999999997</v>
      </c>
      <c r="L11" s="40">
        <v>29.200000000000003</v>
      </c>
      <c r="M11" s="40">
        <v>62</v>
      </c>
    </row>
    <row r="12" spans="1:13" ht="19.2" x14ac:dyDescent="0.5">
      <c r="A12" s="2" t="s">
        <v>41</v>
      </c>
      <c r="B12" s="2" t="s">
        <v>42</v>
      </c>
      <c r="C12" s="40">
        <v>16</v>
      </c>
      <c r="D12" s="40">
        <v>14</v>
      </c>
      <c r="E12" s="40">
        <v>14</v>
      </c>
      <c r="F12" s="40"/>
      <c r="G12" s="40">
        <v>16</v>
      </c>
      <c r="H12" s="40">
        <v>16</v>
      </c>
      <c r="I12" s="40">
        <v>16</v>
      </c>
      <c r="J12" s="40"/>
      <c r="K12" s="40">
        <v>8.7999999999999989</v>
      </c>
      <c r="L12" s="40">
        <v>6.4</v>
      </c>
      <c r="M12" s="40">
        <v>15.2</v>
      </c>
    </row>
    <row r="13" spans="1:13" ht="19.2" x14ac:dyDescent="0.5">
      <c r="A13" s="2" t="s">
        <v>43</v>
      </c>
      <c r="B13" s="2" t="s">
        <v>44</v>
      </c>
      <c r="C13" s="40">
        <v>50</v>
      </c>
      <c r="D13" s="40">
        <v>54</v>
      </c>
      <c r="E13" s="40">
        <v>59</v>
      </c>
      <c r="F13" s="40"/>
      <c r="G13" s="40">
        <v>73</v>
      </c>
      <c r="H13" s="40">
        <v>72</v>
      </c>
      <c r="I13" s="40">
        <v>73</v>
      </c>
      <c r="J13" s="40"/>
      <c r="K13" s="40">
        <v>32.6</v>
      </c>
      <c r="L13" s="40">
        <v>29.06666666666667</v>
      </c>
      <c r="M13" s="40">
        <v>61.666666666666671</v>
      </c>
    </row>
    <row r="14" spans="1:13" ht="19.2" x14ac:dyDescent="0.5">
      <c r="A14" s="2" t="s">
        <v>45</v>
      </c>
      <c r="B14" s="2" t="s">
        <v>46</v>
      </c>
      <c r="C14" s="40">
        <v>14</v>
      </c>
      <c r="D14" s="40">
        <v>14</v>
      </c>
      <c r="E14" s="40">
        <v>16</v>
      </c>
      <c r="F14" s="40"/>
      <c r="G14" s="40">
        <v>67</v>
      </c>
      <c r="H14" s="40">
        <v>65</v>
      </c>
      <c r="I14" s="40">
        <v>65</v>
      </c>
      <c r="J14" s="40"/>
      <c r="K14" s="40">
        <v>8.7999999999999989</v>
      </c>
      <c r="L14" s="40">
        <v>26.266666666666669</v>
      </c>
      <c r="M14" s="40">
        <v>35.06666666666667</v>
      </c>
    </row>
    <row r="15" spans="1:13" ht="19.2" x14ac:dyDescent="0.5">
      <c r="A15" s="2" t="s">
        <v>47</v>
      </c>
      <c r="B15" s="2" t="s">
        <v>48</v>
      </c>
      <c r="C15" s="40">
        <v>118</v>
      </c>
      <c r="D15" s="40">
        <v>123</v>
      </c>
      <c r="E15" s="53">
        <v>123</v>
      </c>
      <c r="F15" s="40"/>
      <c r="G15" s="40">
        <v>239</v>
      </c>
      <c r="H15" s="40">
        <v>244</v>
      </c>
      <c r="I15" s="53">
        <v>231</v>
      </c>
      <c r="J15" s="40"/>
      <c r="K15" s="40">
        <v>72.8</v>
      </c>
      <c r="L15" s="40">
        <v>95.2</v>
      </c>
      <c r="M15" s="40">
        <v>168</v>
      </c>
    </row>
    <row r="16" spans="1:13" ht="19.2" x14ac:dyDescent="0.5">
      <c r="A16" s="2" t="s">
        <v>49</v>
      </c>
      <c r="B16" s="2" t="s">
        <v>50</v>
      </c>
      <c r="C16" s="40">
        <v>55</v>
      </c>
      <c r="D16" s="40">
        <v>57</v>
      </c>
      <c r="E16" s="40">
        <v>63</v>
      </c>
      <c r="F16" s="40"/>
      <c r="G16" s="40">
        <v>108</v>
      </c>
      <c r="H16" s="40">
        <v>110</v>
      </c>
      <c r="I16" s="40">
        <v>109</v>
      </c>
      <c r="J16" s="40"/>
      <c r="K16" s="40">
        <v>35</v>
      </c>
      <c r="L16" s="40">
        <v>43.6</v>
      </c>
      <c r="M16" s="40">
        <v>78.599999999999994</v>
      </c>
    </row>
    <row r="17" spans="1:13" ht="19.2" x14ac:dyDescent="0.5">
      <c r="A17" s="2" t="s">
        <v>51</v>
      </c>
      <c r="B17" s="2" t="s">
        <v>52</v>
      </c>
      <c r="C17" s="40">
        <v>30</v>
      </c>
      <c r="D17" s="40">
        <v>25</v>
      </c>
      <c r="E17" s="40">
        <v>35</v>
      </c>
      <c r="F17" s="40"/>
      <c r="G17" s="40">
        <v>21</v>
      </c>
      <c r="H17" s="40">
        <v>18</v>
      </c>
      <c r="I17" s="40">
        <v>22</v>
      </c>
      <c r="J17" s="40"/>
      <c r="K17" s="40">
        <v>18</v>
      </c>
      <c r="L17" s="40">
        <v>8.1333333333333329</v>
      </c>
      <c r="M17" s="40">
        <v>26.133333333333333</v>
      </c>
    </row>
    <row r="18" spans="1:13" ht="19.2" x14ac:dyDescent="0.5">
      <c r="A18" s="2" t="s">
        <v>53</v>
      </c>
      <c r="B18" s="2" t="s">
        <v>54</v>
      </c>
      <c r="C18" s="40">
        <v>19</v>
      </c>
      <c r="D18" s="40">
        <v>19</v>
      </c>
      <c r="E18" s="40">
        <v>17</v>
      </c>
      <c r="F18" s="40"/>
      <c r="G18" s="40">
        <v>28</v>
      </c>
      <c r="H18" s="40">
        <v>27</v>
      </c>
      <c r="I18" s="40">
        <v>27</v>
      </c>
      <c r="J18" s="40"/>
      <c r="K18" s="40">
        <v>10.999999999999998</v>
      </c>
      <c r="L18" s="40">
        <v>10.933333333333334</v>
      </c>
      <c r="M18" s="40">
        <v>21.93333333333333</v>
      </c>
    </row>
    <row r="19" spans="1:13" ht="19.2" x14ac:dyDescent="0.5">
      <c r="A19" s="2" t="s">
        <v>55</v>
      </c>
      <c r="B19" s="2" t="s">
        <v>56</v>
      </c>
      <c r="C19" s="40">
        <v>16</v>
      </c>
      <c r="D19" s="40">
        <v>17</v>
      </c>
      <c r="E19" s="40">
        <v>18</v>
      </c>
      <c r="F19" s="40"/>
      <c r="G19" s="40">
        <v>61</v>
      </c>
      <c r="H19" s="40">
        <v>63</v>
      </c>
      <c r="I19" s="40">
        <v>65</v>
      </c>
      <c r="J19" s="40"/>
      <c r="K19" s="40">
        <v>10.199999999999999</v>
      </c>
      <c r="L19" s="40">
        <v>25.200000000000003</v>
      </c>
      <c r="M19" s="40">
        <v>35.400000000000006</v>
      </c>
    </row>
    <row r="20" spans="1:13" ht="19.2" x14ac:dyDescent="0.5">
      <c r="A20" s="2" t="s">
        <v>57</v>
      </c>
      <c r="B20" s="2" t="s">
        <v>58</v>
      </c>
      <c r="C20" s="40">
        <v>12</v>
      </c>
      <c r="D20" s="40">
        <v>12</v>
      </c>
      <c r="E20" s="40">
        <v>12</v>
      </c>
      <c r="F20" s="40"/>
      <c r="G20" s="40">
        <v>12</v>
      </c>
      <c r="H20" s="40">
        <v>12</v>
      </c>
      <c r="I20" s="40">
        <v>13</v>
      </c>
      <c r="J20" s="40"/>
      <c r="K20" s="40">
        <v>7.1999999999999993</v>
      </c>
      <c r="L20" s="40">
        <v>4.9333333333333336</v>
      </c>
      <c r="M20" s="40">
        <v>12.133333333333333</v>
      </c>
    </row>
    <row r="21" spans="1:13" ht="19.2" x14ac:dyDescent="0.5">
      <c r="A21" s="2" t="s">
        <v>59</v>
      </c>
      <c r="B21" s="2" t="s">
        <v>60</v>
      </c>
      <c r="C21" s="40">
        <v>19</v>
      </c>
      <c r="D21" s="40">
        <v>26</v>
      </c>
      <c r="E21" s="40">
        <v>26</v>
      </c>
      <c r="F21" s="40"/>
      <c r="G21" s="40">
        <v>41</v>
      </c>
      <c r="H21" s="40">
        <v>39</v>
      </c>
      <c r="I21" s="40">
        <v>36</v>
      </c>
      <c r="J21" s="40"/>
      <c r="K21" s="40">
        <v>14.200000000000001</v>
      </c>
      <c r="L21" s="40">
        <v>15.466666666666667</v>
      </c>
      <c r="M21" s="40">
        <v>29.666666666666668</v>
      </c>
    </row>
    <row r="22" spans="1:13" ht="19.2" x14ac:dyDescent="0.5">
      <c r="A22" s="2" t="s">
        <v>61</v>
      </c>
      <c r="B22" s="2" t="s">
        <v>62</v>
      </c>
      <c r="C22" s="40">
        <v>18</v>
      </c>
      <c r="D22" s="40">
        <v>17</v>
      </c>
      <c r="E22" s="40">
        <v>16</v>
      </c>
      <c r="F22" s="40"/>
      <c r="G22" s="40">
        <v>33</v>
      </c>
      <c r="H22" s="40">
        <v>33</v>
      </c>
      <c r="I22" s="40">
        <v>31</v>
      </c>
      <c r="J22" s="40"/>
      <c r="K22" s="40">
        <v>10.199999999999999</v>
      </c>
      <c r="L22" s="40">
        <v>12.933333333333335</v>
      </c>
      <c r="M22" s="40">
        <v>23.133333333333333</v>
      </c>
    </row>
    <row r="23" spans="1:13" ht="19.2" x14ac:dyDescent="0.5">
      <c r="A23" s="2" t="s">
        <v>63</v>
      </c>
      <c r="B23" s="2" t="s">
        <v>64</v>
      </c>
      <c r="C23" s="40">
        <v>22</v>
      </c>
      <c r="D23" s="40">
        <v>20</v>
      </c>
      <c r="E23" s="40">
        <v>19</v>
      </c>
      <c r="F23" s="40"/>
      <c r="G23" s="40">
        <v>56</v>
      </c>
      <c r="H23" s="40">
        <v>52</v>
      </c>
      <c r="I23" s="40">
        <v>51</v>
      </c>
      <c r="J23" s="40"/>
      <c r="K23" s="40">
        <v>12.2</v>
      </c>
      <c r="L23" s="40">
        <v>21.200000000000003</v>
      </c>
      <c r="M23" s="40">
        <v>33.400000000000006</v>
      </c>
    </row>
    <row r="24" spans="1:13" ht="19.2" x14ac:dyDescent="0.5">
      <c r="C24" s="4"/>
      <c r="D24" s="4"/>
      <c r="G24" s="4"/>
      <c r="H24" s="4"/>
      <c r="I24" s="8"/>
      <c r="K24" s="6"/>
      <c r="L24" s="6"/>
    </row>
    <row r="25" spans="1:13" ht="19.2" x14ac:dyDescent="0.5">
      <c r="C25" s="4"/>
      <c r="D25" s="4"/>
      <c r="G25" s="4"/>
      <c r="H25" s="4"/>
      <c r="I25" s="8"/>
      <c r="K25" s="6"/>
      <c r="L25" s="6"/>
    </row>
    <row r="26" spans="1:13" ht="19.2" x14ac:dyDescent="0.5">
      <c r="C26" s="4"/>
      <c r="D26" s="4"/>
      <c r="G26" s="4"/>
      <c r="H26" s="4"/>
      <c r="I26" s="8"/>
      <c r="K26" s="6"/>
      <c r="L26" s="6"/>
    </row>
    <row r="27" spans="1:13" ht="19.2" x14ac:dyDescent="0.5">
      <c r="C27" s="4"/>
      <c r="D27" s="4"/>
      <c r="G27" s="4"/>
      <c r="H27" s="4"/>
      <c r="I27" s="8"/>
      <c r="K27" s="6"/>
      <c r="L27" s="6"/>
    </row>
    <row r="28" spans="1:13" ht="19.2" x14ac:dyDescent="0.5">
      <c r="C28" s="4"/>
      <c r="D28" s="4"/>
      <c r="G28" s="4"/>
      <c r="H28" s="4"/>
      <c r="I28" s="8"/>
      <c r="K28" s="6"/>
      <c r="L28" s="6"/>
    </row>
    <row r="29" spans="1:13" ht="19.2" x14ac:dyDescent="0.5">
      <c r="C29" s="4"/>
      <c r="D29" s="4"/>
      <c r="G29" s="4"/>
      <c r="H29" s="4"/>
      <c r="I29" s="8"/>
      <c r="K29" s="6"/>
      <c r="L29" s="6"/>
    </row>
    <row r="30" spans="1:13" ht="19.2" x14ac:dyDescent="0.5">
      <c r="C30" s="4"/>
      <c r="D30" s="4"/>
      <c r="G30" s="4"/>
      <c r="H30" s="4"/>
      <c r="I30" s="8"/>
      <c r="K30" s="6"/>
      <c r="L30" s="6"/>
    </row>
    <row r="31" spans="1:13" ht="19.2" x14ac:dyDescent="0.5">
      <c r="C31" s="4"/>
      <c r="D31" s="4"/>
      <c r="G31" s="4"/>
      <c r="H31" s="4"/>
      <c r="I31" s="8"/>
      <c r="K31" s="6"/>
      <c r="L31" s="6"/>
    </row>
    <row r="32" spans="1:13" ht="19.2" x14ac:dyDescent="0.5">
      <c r="C32" s="4"/>
      <c r="D32" s="4"/>
      <c r="G32" s="4"/>
      <c r="H32" s="4"/>
      <c r="I32" s="8"/>
      <c r="K32" s="6"/>
      <c r="L32" s="6"/>
    </row>
    <row r="33" spans="3:12" ht="19.2" x14ac:dyDescent="0.5">
      <c r="C33" s="4"/>
      <c r="D33" s="4"/>
      <c r="G33" s="4"/>
      <c r="H33" s="4"/>
      <c r="I33" s="8"/>
      <c r="K33" s="6"/>
      <c r="L33" s="6"/>
    </row>
    <row r="34" spans="3:12" ht="19.2" x14ac:dyDescent="0.5">
      <c r="C34" s="4"/>
      <c r="D34" s="4"/>
      <c r="G34" s="4"/>
      <c r="H34" s="4"/>
      <c r="I34" s="8"/>
      <c r="K34" s="6"/>
      <c r="L34" s="6"/>
    </row>
    <row r="35" spans="3:12" ht="19.2" x14ac:dyDescent="0.5">
      <c r="C35" s="4"/>
      <c r="D35" s="4"/>
      <c r="G35" s="4"/>
      <c r="H35" s="4"/>
      <c r="I35" s="8"/>
      <c r="K35" s="6"/>
      <c r="L35" s="6"/>
    </row>
    <row r="36" spans="3:12" ht="19.2" x14ac:dyDescent="0.5">
      <c r="C36" s="4"/>
      <c r="D36" s="4"/>
      <c r="G36" s="4"/>
      <c r="H36" s="4"/>
      <c r="I36" s="8"/>
      <c r="K36" s="6"/>
      <c r="L36" s="6"/>
    </row>
    <row r="37" spans="3:12" ht="19.2" x14ac:dyDescent="0.5">
      <c r="C37" s="4"/>
      <c r="D37" s="4"/>
      <c r="G37" s="4"/>
      <c r="H37" s="4"/>
      <c r="I37" s="8"/>
      <c r="K37" s="6"/>
      <c r="L37" s="6"/>
    </row>
    <row r="38" spans="3:12" ht="19.2" x14ac:dyDescent="0.5">
      <c r="C38" s="4"/>
      <c r="D38" s="4"/>
      <c r="G38" s="4"/>
      <c r="H38" s="4"/>
      <c r="I38" s="8"/>
      <c r="K38" s="6"/>
      <c r="L38" s="6"/>
    </row>
    <row r="39" spans="3:12" ht="19.2" x14ac:dyDescent="0.5">
      <c r="C39" s="4"/>
      <c r="D39" s="4"/>
      <c r="G39" s="4"/>
      <c r="H39" s="4"/>
      <c r="I39" s="8"/>
      <c r="K39" s="6"/>
      <c r="L39" s="6"/>
    </row>
    <row r="40" spans="3:12" ht="19.2" x14ac:dyDescent="0.5">
      <c r="C40" s="4"/>
      <c r="D40" s="4"/>
      <c r="G40" s="4"/>
      <c r="H40" s="4"/>
      <c r="I40" s="8"/>
      <c r="K40" s="6"/>
      <c r="L40" s="6"/>
    </row>
    <row r="41" spans="3:12" ht="19.2" x14ac:dyDescent="0.5">
      <c r="C41" s="4"/>
      <c r="D41" s="4"/>
      <c r="G41" s="4"/>
      <c r="H41" s="4"/>
      <c r="I41" s="8"/>
      <c r="K41" s="6"/>
      <c r="L41" s="6"/>
    </row>
    <row r="42" spans="3:12" ht="19.2" x14ac:dyDescent="0.5">
      <c r="C42" s="4"/>
      <c r="D42" s="4"/>
      <c r="G42" s="4"/>
      <c r="H42" s="4"/>
      <c r="I42" s="8"/>
      <c r="K42" s="6"/>
      <c r="L42" s="6"/>
    </row>
    <row r="43" spans="3:12" ht="19.2" x14ac:dyDescent="0.5">
      <c r="C43" s="4"/>
      <c r="D43" s="4"/>
      <c r="G43" s="4"/>
      <c r="H43" s="4"/>
      <c r="I43" s="8"/>
      <c r="K43" s="6"/>
      <c r="L43" s="6"/>
    </row>
    <row r="44" spans="3:12" ht="19.2" x14ac:dyDescent="0.5">
      <c r="C44" s="4"/>
      <c r="D44" s="4"/>
      <c r="G44" s="4"/>
      <c r="H44" s="4"/>
      <c r="I44" s="8"/>
      <c r="K44" s="6"/>
      <c r="L44" s="6"/>
    </row>
    <row r="45" spans="3:12" ht="19.2" x14ac:dyDescent="0.5">
      <c r="C45" s="4"/>
      <c r="D45" s="4"/>
      <c r="G45" s="4"/>
      <c r="H45" s="4"/>
      <c r="I45" s="8"/>
      <c r="K45" s="6"/>
      <c r="L45" s="6"/>
    </row>
    <row r="46" spans="3:12" ht="19.2" x14ac:dyDescent="0.5">
      <c r="C46" s="4"/>
      <c r="D46" s="4"/>
      <c r="G46" s="4"/>
      <c r="H46" s="4"/>
      <c r="I46" s="8"/>
      <c r="K46" s="6"/>
      <c r="L46" s="6"/>
    </row>
    <row r="47" spans="3:12" ht="19.2" x14ac:dyDescent="0.5">
      <c r="C47" s="4"/>
      <c r="D47" s="4"/>
      <c r="G47" s="4"/>
      <c r="H47" s="4"/>
      <c r="I47" s="8"/>
      <c r="K47" s="6"/>
      <c r="L47" s="6"/>
    </row>
    <row r="48" spans="3:12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7DA25-2734-4C8F-AFD3-C9DCB93BD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6c8b9c6-be5c-47cb-9f06-60e2bd81f763"/>
    <ds:schemaRef ds:uri="http://schemas.microsoft.com/office/2006/metadata/properties"/>
    <ds:schemaRef ds:uri="http://www.w3.org/XML/1998/namespace"/>
    <ds:schemaRef ds:uri="http://purl.org/dc/elements/1.1/"/>
    <ds:schemaRef ds:uri="f3a3f4af-9df9-4e1d-8c69-a33c6e733a58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2026-04-01T17:35:22Z</cp:lastPrinted>
  <dcterms:created xsi:type="dcterms:W3CDTF">2020-05-22T08:08:16Z</dcterms:created>
  <dcterms:modified xsi:type="dcterms:W3CDTF">2026-04-01T17:35:32Z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